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Espach\Desktop\"/>
    </mc:Choice>
  </mc:AlternateContent>
  <bookViews>
    <workbookView xWindow="0" yWindow="0" windowWidth="28800" windowHeight="12435" activeTab="1"/>
  </bookViews>
  <sheets>
    <sheet name="Vorbemerkungen" sheetId="12" r:id="rId1"/>
    <sheet name="NBA Erwachsene inkl 7&amp;8" sheetId="11" r:id="rId2"/>
  </sheets>
  <definedNames>
    <definedName name="_xlnm.Print_Area" localSheetId="1">'NBA Erwachsene inkl 7&amp;8'!$A$1:$M$244</definedName>
  </definedNames>
  <calcPr calcId="152511"/>
</workbook>
</file>

<file path=xl/calcChain.xml><?xml version="1.0" encoding="utf-8"?>
<calcChain xmlns="http://schemas.openxmlformats.org/spreadsheetml/2006/main">
  <c r="R145" i="11" l="1"/>
  <c r="Y99" i="11"/>
  <c r="T121" i="11" s="1"/>
  <c r="H125" i="11" s="1"/>
  <c r="H205" i="11" s="1"/>
  <c r="Y89" i="11"/>
  <c r="X141" i="11"/>
  <c r="Q132" i="11"/>
  <c r="R132" i="11" s="1"/>
  <c r="W195" i="11"/>
  <c r="V195" i="11"/>
  <c r="U195" i="11"/>
  <c r="T195" i="11"/>
  <c r="S195" i="11"/>
  <c r="W194" i="11"/>
  <c r="V194" i="11"/>
  <c r="U194" i="11"/>
  <c r="T194" i="11"/>
  <c r="S194" i="11"/>
  <c r="W193" i="11"/>
  <c r="V193" i="11"/>
  <c r="U193" i="11"/>
  <c r="T193" i="11"/>
  <c r="S193" i="11"/>
  <c r="W192" i="11"/>
  <c r="V192" i="11"/>
  <c r="U192" i="11"/>
  <c r="T192" i="11"/>
  <c r="S192" i="11"/>
  <c r="W191" i="11"/>
  <c r="V191" i="11"/>
  <c r="U191" i="11"/>
  <c r="T191" i="11"/>
  <c r="S191" i="11"/>
  <c r="W190" i="11"/>
  <c r="V190" i="11"/>
  <c r="U190" i="11"/>
  <c r="T190" i="11"/>
  <c r="S190" i="11"/>
  <c r="W189" i="11"/>
  <c r="V189" i="11"/>
  <c r="U189" i="11"/>
  <c r="T189" i="11"/>
  <c r="S189" i="11"/>
  <c r="W185" i="11"/>
  <c r="V185" i="11"/>
  <c r="U185" i="11"/>
  <c r="T185" i="11"/>
  <c r="S185" i="11"/>
  <c r="W184" i="11"/>
  <c r="V184" i="11"/>
  <c r="U184" i="11"/>
  <c r="T184" i="11"/>
  <c r="S184" i="11"/>
  <c r="W183" i="11"/>
  <c r="V183" i="11"/>
  <c r="U183" i="11"/>
  <c r="T183" i="11"/>
  <c r="S183" i="11"/>
  <c r="W182" i="11"/>
  <c r="V182" i="11"/>
  <c r="U182" i="11"/>
  <c r="T182" i="11"/>
  <c r="S182" i="11"/>
  <c r="W181" i="11"/>
  <c r="V181" i="11"/>
  <c r="U181" i="11"/>
  <c r="T181" i="11"/>
  <c r="S181" i="11"/>
  <c r="W180" i="11"/>
  <c r="V180" i="11"/>
  <c r="U180" i="11"/>
  <c r="T180" i="11"/>
  <c r="S180" i="11"/>
  <c r="W179" i="11"/>
  <c r="V179" i="11"/>
  <c r="U179" i="11"/>
  <c r="T179" i="11"/>
  <c r="S179" i="11"/>
  <c r="W171" i="11"/>
  <c r="V171" i="11"/>
  <c r="U171" i="11"/>
  <c r="T171" i="11"/>
  <c r="S171" i="11"/>
  <c r="W170" i="11"/>
  <c r="V170" i="11"/>
  <c r="U170" i="11"/>
  <c r="T170" i="11"/>
  <c r="S170" i="11"/>
  <c r="W169" i="11"/>
  <c r="V169" i="11"/>
  <c r="U169" i="11"/>
  <c r="T169" i="11"/>
  <c r="S169" i="11"/>
  <c r="W168" i="11"/>
  <c r="V168" i="11"/>
  <c r="U168" i="11"/>
  <c r="T168" i="11"/>
  <c r="S168" i="11"/>
  <c r="W167" i="11"/>
  <c r="V167" i="11"/>
  <c r="U167" i="11"/>
  <c r="T167" i="11"/>
  <c r="S167" i="11"/>
  <c r="W166" i="11"/>
  <c r="V166" i="11"/>
  <c r="U166" i="11"/>
  <c r="T166" i="11"/>
  <c r="S166" i="11"/>
  <c r="W155" i="11"/>
  <c r="U155" i="11"/>
  <c r="T155" i="11"/>
  <c r="S155" i="11"/>
  <c r="I156" i="11"/>
  <c r="Q150" i="11"/>
  <c r="Q148" i="11"/>
  <c r="Q147" i="11"/>
  <c r="Q145" i="11"/>
  <c r="T145" i="11" s="1"/>
  <c r="G151" i="11" s="1"/>
  <c r="Q143" i="11"/>
  <c r="T143" i="11"/>
  <c r="Q142" i="11"/>
  <c r="S142" i="11"/>
  <c r="Q141" i="11"/>
  <c r="T141" i="11"/>
  <c r="Q140" i="11"/>
  <c r="T140" i="11"/>
  <c r="G144" i="11" s="1"/>
  <c r="Q138" i="11"/>
  <c r="T138" i="11" s="1"/>
  <c r="Q137" i="11"/>
  <c r="T137" i="11" s="1"/>
  <c r="Q136" i="11"/>
  <c r="R136" i="11" s="1"/>
  <c r="Q135" i="11"/>
  <c r="T135" i="11" s="1"/>
  <c r="Q134" i="11"/>
  <c r="T134" i="11" s="1"/>
  <c r="Q133" i="11"/>
  <c r="T133" i="11" s="1"/>
  <c r="W124" i="11"/>
  <c r="V124" i="11"/>
  <c r="U124" i="11"/>
  <c r="T124" i="11"/>
  <c r="S124" i="11"/>
  <c r="W121" i="11"/>
  <c r="S121" i="11"/>
  <c r="W120" i="11"/>
  <c r="S120" i="11"/>
  <c r="W119" i="11"/>
  <c r="V119" i="11"/>
  <c r="U119" i="11"/>
  <c r="T119" i="11"/>
  <c r="S119" i="11"/>
  <c r="W118" i="11"/>
  <c r="V118" i="11"/>
  <c r="U118" i="11"/>
  <c r="T118" i="11"/>
  <c r="S118" i="11"/>
  <c r="W117" i="11"/>
  <c r="V117" i="11"/>
  <c r="U117" i="11"/>
  <c r="T117" i="11"/>
  <c r="S117" i="11"/>
  <c r="W116" i="11"/>
  <c r="V116" i="11"/>
  <c r="U116" i="11"/>
  <c r="T116" i="11"/>
  <c r="S116" i="11"/>
  <c r="W115" i="11"/>
  <c r="V115" i="11"/>
  <c r="U115" i="11"/>
  <c r="T115" i="11"/>
  <c r="S115" i="11"/>
  <c r="W114" i="11"/>
  <c r="V114" i="11"/>
  <c r="U114" i="11"/>
  <c r="T114" i="11"/>
  <c r="S114" i="11"/>
  <c r="W113" i="11"/>
  <c r="V113" i="11"/>
  <c r="U113" i="11"/>
  <c r="T113" i="11"/>
  <c r="S113" i="11"/>
  <c r="W112" i="11"/>
  <c r="V112" i="11"/>
  <c r="U112" i="11"/>
  <c r="T112" i="11"/>
  <c r="S112" i="11"/>
  <c r="W111" i="11"/>
  <c r="V111" i="11"/>
  <c r="U111" i="11"/>
  <c r="T111" i="11"/>
  <c r="S111" i="11"/>
  <c r="W110" i="11"/>
  <c r="V110" i="11"/>
  <c r="U110" i="11"/>
  <c r="T110" i="11"/>
  <c r="S110" i="11"/>
  <c r="V120" i="11"/>
  <c r="W68" i="11"/>
  <c r="V68" i="11"/>
  <c r="U68" i="11"/>
  <c r="T68" i="11"/>
  <c r="S68" i="11"/>
  <c r="W67" i="11"/>
  <c r="V67" i="11"/>
  <c r="U67" i="11"/>
  <c r="T67" i="11"/>
  <c r="S67" i="11"/>
  <c r="W66" i="11"/>
  <c r="V66" i="11"/>
  <c r="U66" i="11"/>
  <c r="T66" i="11"/>
  <c r="S66" i="11"/>
  <c r="W65" i="11"/>
  <c r="V65" i="11"/>
  <c r="U65" i="11"/>
  <c r="T65" i="11"/>
  <c r="S65" i="11"/>
  <c r="W64" i="11"/>
  <c r="V64" i="11"/>
  <c r="U64" i="11"/>
  <c r="T64" i="11"/>
  <c r="S64" i="11"/>
  <c r="W63" i="11"/>
  <c r="V63" i="11"/>
  <c r="U63" i="11"/>
  <c r="T63" i="11"/>
  <c r="S63" i="11"/>
  <c r="W62" i="11"/>
  <c r="V62" i="11"/>
  <c r="U62" i="11"/>
  <c r="T62" i="11"/>
  <c r="S62" i="11"/>
  <c r="W61" i="11"/>
  <c r="V61" i="11"/>
  <c r="U61" i="11"/>
  <c r="T61" i="11"/>
  <c r="S61" i="11"/>
  <c r="W60" i="11"/>
  <c r="V60" i="11"/>
  <c r="U60" i="11"/>
  <c r="T60" i="11"/>
  <c r="S60" i="11"/>
  <c r="W59" i="11"/>
  <c r="V59" i="11"/>
  <c r="U59" i="11"/>
  <c r="T59" i="11"/>
  <c r="S59" i="11"/>
  <c r="W58" i="11"/>
  <c r="V58" i="11"/>
  <c r="U58" i="11"/>
  <c r="T58" i="11"/>
  <c r="S58" i="11"/>
  <c r="W57" i="11"/>
  <c r="V57" i="11"/>
  <c r="U57" i="11"/>
  <c r="T57" i="11"/>
  <c r="S57" i="11"/>
  <c r="W56" i="11"/>
  <c r="V56" i="11"/>
  <c r="U56" i="11"/>
  <c r="T56" i="11"/>
  <c r="S56" i="11"/>
  <c r="W41" i="11"/>
  <c r="V41" i="11"/>
  <c r="U41" i="11"/>
  <c r="T41" i="11"/>
  <c r="S41" i="11"/>
  <c r="W40" i="11"/>
  <c r="V40" i="11"/>
  <c r="U40" i="11"/>
  <c r="T40" i="11"/>
  <c r="S40" i="11"/>
  <c r="W39" i="11"/>
  <c r="V39" i="11"/>
  <c r="U39" i="11"/>
  <c r="T39" i="11"/>
  <c r="S39" i="11"/>
  <c r="W38" i="11"/>
  <c r="V38" i="11"/>
  <c r="U38" i="11"/>
  <c r="T38" i="11"/>
  <c r="S38" i="11"/>
  <c r="W37" i="11"/>
  <c r="V37" i="11"/>
  <c r="U37" i="11"/>
  <c r="T37" i="11"/>
  <c r="S37" i="11"/>
  <c r="W36" i="11"/>
  <c r="V36" i="11"/>
  <c r="U36" i="11"/>
  <c r="T36" i="11"/>
  <c r="S36" i="11"/>
  <c r="W35" i="11"/>
  <c r="V35" i="11"/>
  <c r="U35" i="11"/>
  <c r="T35" i="11"/>
  <c r="S35" i="11"/>
  <c r="W34" i="11"/>
  <c r="V34" i="11"/>
  <c r="U34" i="11"/>
  <c r="T34" i="11"/>
  <c r="S34" i="11"/>
  <c r="W33" i="11"/>
  <c r="V33" i="11"/>
  <c r="U33" i="11"/>
  <c r="T33" i="11"/>
  <c r="S33" i="11"/>
  <c r="W32" i="11"/>
  <c r="V32" i="11"/>
  <c r="U32" i="11"/>
  <c r="T32" i="11"/>
  <c r="S32" i="11"/>
  <c r="W31" i="11"/>
  <c r="V31" i="11"/>
  <c r="U31" i="11"/>
  <c r="T31" i="11"/>
  <c r="S31" i="11"/>
  <c r="H42" i="11" s="1"/>
  <c r="Y37" i="11" s="1"/>
  <c r="H204" i="11" s="1"/>
  <c r="W7" i="11"/>
  <c r="V7" i="11"/>
  <c r="U7" i="11"/>
  <c r="T7" i="11"/>
  <c r="S7" i="11"/>
  <c r="W6" i="11"/>
  <c r="V6" i="11"/>
  <c r="U6" i="11"/>
  <c r="T6" i="11"/>
  <c r="S6" i="11"/>
  <c r="W5" i="11"/>
  <c r="V5" i="11"/>
  <c r="U5" i="11"/>
  <c r="T5" i="11"/>
  <c r="S5" i="11"/>
  <c r="W4" i="11"/>
  <c r="V4" i="11"/>
  <c r="U4" i="11"/>
  <c r="T4" i="11"/>
  <c r="S4" i="11"/>
  <c r="W3" i="11"/>
  <c r="V3" i="11"/>
  <c r="U3" i="11"/>
  <c r="T3" i="11"/>
  <c r="S3" i="11"/>
  <c r="H8" i="11" s="1"/>
  <c r="H203" i="11" s="1"/>
  <c r="S141" i="11"/>
  <c r="R137" i="11"/>
  <c r="R140" i="11"/>
  <c r="S137" i="11"/>
  <c r="S135" i="11"/>
  <c r="R135" i="11"/>
  <c r="S134" i="11"/>
  <c r="T142" i="11"/>
  <c r="T120" i="11"/>
  <c r="H172" i="11"/>
  <c r="H207" i="11" s="1"/>
  <c r="R143" i="11"/>
  <c r="H69" i="11"/>
  <c r="Y61" i="11"/>
  <c r="S143" i="11"/>
  <c r="U120" i="11"/>
  <c r="R134" i="11"/>
  <c r="R141" i="11"/>
  <c r="S147" i="11"/>
  <c r="F149" i="11"/>
  <c r="T147" i="11"/>
  <c r="T148" i="11"/>
  <c r="G149" i="11" s="1"/>
  <c r="G152" i="11" s="1"/>
  <c r="S148" i="11"/>
  <c r="T150" i="11"/>
  <c r="S150" i="11"/>
  <c r="S145" i="11"/>
  <c r="F151" i="11" s="1"/>
  <c r="S133" i="11"/>
  <c r="S132" i="11"/>
  <c r="F139" i="11" s="1"/>
  <c r="T136" i="11"/>
  <c r="S136" i="11"/>
  <c r="R142" i="11"/>
  <c r="E144" i="11" s="1"/>
  <c r="U121" i="11"/>
  <c r="S140" i="11"/>
  <c r="F144" i="11" s="1"/>
  <c r="V121" i="11"/>
  <c r="T132" i="11"/>
  <c r="R133" i="11"/>
  <c r="R138" i="11"/>
  <c r="S138" i="11"/>
  <c r="E151" i="11"/>
  <c r="E152" i="11"/>
  <c r="H151" i="11" l="1"/>
  <c r="F152" i="11"/>
  <c r="H149" i="11"/>
  <c r="G139" i="11"/>
  <c r="H152" i="11"/>
  <c r="I152" i="11" s="1"/>
  <c r="X137" i="11"/>
  <c r="H144" i="11"/>
  <c r="I144" i="11" s="1"/>
  <c r="E139" i="11"/>
  <c r="H139" i="11" s="1"/>
  <c r="I139" i="11" s="1"/>
  <c r="I157" i="11" s="1"/>
  <c r="H206" i="11" s="1"/>
  <c r="H208" i="11" s="1"/>
</calcChain>
</file>

<file path=xl/sharedStrings.xml><?xml version="1.0" encoding="utf-8"?>
<sst xmlns="http://schemas.openxmlformats.org/spreadsheetml/2006/main" count="528" uniqueCount="342">
  <si>
    <t>0-1</t>
  </si>
  <si>
    <t>2-3</t>
  </si>
  <si>
    <t>4-6</t>
  </si>
  <si>
    <t>10-15</t>
  </si>
  <si>
    <t>7-11</t>
  </si>
  <si>
    <t>12-18</t>
  </si>
  <si>
    <t>Positionswechsel im Bett</t>
  </si>
  <si>
    <t>Treppensteigen</t>
  </si>
  <si>
    <t>Summe</t>
  </si>
  <si>
    <t>Verstehen von Aufforderungen</t>
  </si>
  <si>
    <t>Motorisch geprägte Verhaltensauffälligkeiten</t>
  </si>
  <si>
    <t>Nächtliche Unruhe</t>
  </si>
  <si>
    <t>Verbale Aggression</t>
  </si>
  <si>
    <t>Ängste</t>
  </si>
  <si>
    <t>Sozial inadäquate Verhaltensweisen</t>
  </si>
  <si>
    <t>Trinken</t>
  </si>
  <si>
    <t>kogn. und komm. Fähigkeiten (15%)</t>
  </si>
  <si>
    <t>Mobilität (10%)</t>
  </si>
  <si>
    <t>ODER (höherer Wert!)</t>
  </si>
  <si>
    <t>Selbstversorgung (40%)</t>
  </si>
  <si>
    <t>Medikation</t>
  </si>
  <si>
    <t>Absaugen oder Sauerstoffgabe</t>
  </si>
  <si>
    <t xml:space="preserve">tgl. </t>
  </si>
  <si>
    <t>keine (0)</t>
  </si>
  <si>
    <t>gering (1)</t>
  </si>
  <si>
    <t>erheblich (2)</t>
  </si>
  <si>
    <t>schwer (3)</t>
  </si>
  <si>
    <t>völlig (4)</t>
  </si>
  <si>
    <t>Ruhen und Schlafen</t>
  </si>
  <si>
    <t>Sich beschäftigen</t>
  </si>
  <si>
    <t>Interaktion mit Personen im direkten Kontakt</t>
  </si>
  <si>
    <t>1 bis 3 x täglich Sondennahrung und täglich oral Nahrung</t>
  </si>
  <si>
    <t>mindestens 4 x täglich Sondennahrung und täglich oral Nahrung (geringe Mengen)</t>
  </si>
  <si>
    <t>Sondenernährung</t>
  </si>
  <si>
    <t>Parenterale Ernährung</t>
  </si>
  <si>
    <t>komplett</t>
  </si>
  <si>
    <t>teilweise</t>
  </si>
  <si>
    <t>ent-fällt</t>
  </si>
  <si>
    <t>Harnkontinenz</t>
  </si>
  <si>
    <t>komplett inkontinent</t>
  </si>
  <si>
    <t>Stuhlkontinenz</t>
  </si>
  <si>
    <t>Module</t>
  </si>
  <si>
    <t>Gewichtung</t>
  </si>
  <si>
    <t>Kein Pflegegrad</t>
  </si>
  <si>
    <t>Pflegegrad 1</t>
  </si>
  <si>
    <t>Pflegegrad 2</t>
  </si>
  <si>
    <t>Pflegegrad 3</t>
  </si>
  <si>
    <t>Pflegegrad 4</t>
  </si>
  <si>
    <t>Pflegegrad 5</t>
  </si>
  <si>
    <t>90-100</t>
  </si>
  <si>
    <t>0</t>
  </si>
  <si>
    <t>3,75</t>
  </si>
  <si>
    <t>7,5</t>
  </si>
  <si>
    <t>11,25</t>
  </si>
  <si>
    <t>15</t>
  </si>
  <si>
    <t>1-2</t>
  </si>
  <si>
    <t>3-4</t>
  </si>
  <si>
    <t>5-6</t>
  </si>
  <si>
    <t>max. 15</t>
  </si>
  <si>
    <t>1.1</t>
  </si>
  <si>
    <t>1.2</t>
  </si>
  <si>
    <t>1.3</t>
  </si>
  <si>
    <t>1.4</t>
  </si>
  <si>
    <t>1.5</t>
  </si>
  <si>
    <t>2.1</t>
  </si>
  <si>
    <t>2.2</t>
  </si>
  <si>
    <t>2.3</t>
  </si>
  <si>
    <t>2.4</t>
  </si>
  <si>
    <t>2.5</t>
  </si>
  <si>
    <t>2.6</t>
  </si>
  <si>
    <t>2.7</t>
  </si>
  <si>
    <t>2.8</t>
  </si>
  <si>
    <t>2.9</t>
  </si>
  <si>
    <t>2.10</t>
  </si>
  <si>
    <t>2.11</t>
  </si>
  <si>
    <t>3.1</t>
  </si>
  <si>
    <t>3.2</t>
  </si>
  <si>
    <t>3.3</t>
  </si>
  <si>
    <t>3.4</t>
  </si>
  <si>
    <t>3.5</t>
  </si>
  <si>
    <t>3.6</t>
  </si>
  <si>
    <t>3.7</t>
  </si>
  <si>
    <t>3.8</t>
  </si>
  <si>
    <t>3.9</t>
  </si>
  <si>
    <t>3.10</t>
  </si>
  <si>
    <t>3.11</t>
  </si>
  <si>
    <t>3.12</t>
  </si>
  <si>
    <t>3.13</t>
  </si>
  <si>
    <t xml:space="preserve">Essen </t>
  </si>
  <si>
    <t xml:space="preserve">ausschließlich oder nahezu ausschließlich Sondennahrung </t>
  </si>
  <si>
    <t>3</t>
  </si>
  <si>
    <t>2</t>
  </si>
  <si>
    <t>1</t>
  </si>
  <si>
    <t>4</t>
  </si>
  <si>
    <t>4.1</t>
  </si>
  <si>
    <t>4.2</t>
  </si>
  <si>
    <t>4.3</t>
  </si>
  <si>
    <t>4.4</t>
  </si>
  <si>
    <t>4.5</t>
  </si>
  <si>
    <t>4.6</t>
  </si>
  <si>
    <t>4.7</t>
  </si>
  <si>
    <t>4.8</t>
  </si>
  <si>
    <t>4.9</t>
  </si>
  <si>
    <t>4.10</t>
  </si>
  <si>
    <t>4.11</t>
  </si>
  <si>
    <t>4.12</t>
  </si>
  <si>
    <t>B1</t>
  </si>
  <si>
    <t>B2</t>
  </si>
  <si>
    <t>Punkte aus 4.12</t>
  </si>
  <si>
    <t>5</t>
  </si>
  <si>
    <t>6</t>
  </si>
  <si>
    <t>Arztbesuche</t>
  </si>
  <si>
    <t>+ Pkt  4.8 &amp;  4.9</t>
  </si>
  <si>
    <t xml:space="preserve">Häufigkeit </t>
  </si>
  <si>
    <t>vor. &lt; 6 Mo-nate</t>
  </si>
  <si>
    <t>4-5</t>
  </si>
  <si>
    <t>wö.</t>
  </si>
  <si>
    <t>mo.</t>
  </si>
  <si>
    <t>0-12,4</t>
  </si>
  <si>
    <t>27-47,4</t>
  </si>
  <si>
    <t>12,5-26,9</t>
  </si>
  <si>
    <t>47,5-69,9</t>
  </si>
  <si>
    <t>70-89,9</t>
  </si>
  <si>
    <t>Pflegegrad</t>
  </si>
  <si>
    <t>5.1</t>
  </si>
  <si>
    <t>5.2</t>
  </si>
  <si>
    <t>5.3</t>
  </si>
  <si>
    <t>5.4</t>
  </si>
  <si>
    <t>5.5</t>
  </si>
  <si>
    <t>5.6</t>
  </si>
  <si>
    <t>5.7</t>
  </si>
  <si>
    <t>5.8</t>
  </si>
  <si>
    <t>5.9</t>
  </si>
  <si>
    <t>5.10</t>
  </si>
  <si>
    <t>5.11</t>
  </si>
  <si>
    <t>5.12</t>
  </si>
  <si>
    <t>5.13</t>
  </si>
  <si>
    <t>5.14</t>
  </si>
  <si>
    <t>5.15</t>
  </si>
  <si>
    <t>5.16</t>
  </si>
  <si>
    <t>6.1</t>
  </si>
  <si>
    <t>6.2</t>
  </si>
  <si>
    <t>6.3</t>
  </si>
  <si>
    <t>6.4</t>
  </si>
  <si>
    <t>6.5</t>
  </si>
  <si>
    <t>6.6</t>
  </si>
  <si>
    <t>max. 18</t>
  </si>
  <si>
    <t>Ergebnis</t>
  </si>
  <si>
    <t>Werte</t>
  </si>
  <si>
    <t>Faktor</t>
  </si>
  <si>
    <t xml:space="preserve">Grad d. Abhängigkeit </t>
  </si>
  <si>
    <t>0-2</t>
  </si>
  <si>
    <t>1-3</t>
  </si>
  <si>
    <t>2-5</t>
  </si>
  <si>
    <t>6-10</t>
  </si>
  <si>
    <t>11-16</t>
  </si>
  <si>
    <t>6-9</t>
  </si>
  <si>
    <t>17-33</t>
  </si>
  <si>
    <t>7-65</t>
  </si>
  <si>
    <t>max. 65</t>
  </si>
  <si>
    <t>3-7</t>
  </si>
  <si>
    <t>8-18</t>
  </si>
  <si>
    <t>19-36</t>
  </si>
  <si>
    <t>37-54</t>
  </si>
  <si>
    <t>4.13</t>
  </si>
  <si>
    <t>Ernährung parenteral oder über Sonde</t>
  </si>
  <si>
    <t>max. 33</t>
  </si>
  <si>
    <t>max. 54</t>
  </si>
  <si>
    <t>Zwischensumme</t>
  </si>
  <si>
    <t>Pkte 4.11</t>
  </si>
  <si>
    <t xml:space="preserve">keine Punkte aus 4.12  </t>
  </si>
  <si>
    <t>keine Punkte     aus  4.11</t>
  </si>
  <si>
    <t>Selbstschädigendes und autoaggressives Verhalten</t>
  </si>
  <si>
    <t xml:space="preserve"> Vorfragen Selbstversorgung </t>
  </si>
  <si>
    <t>Prüfung</t>
  </si>
  <si>
    <t xml:space="preserve"> </t>
  </si>
  <si>
    <t>(2) Kognition ODER (3) Verhalten</t>
  </si>
  <si>
    <t xml:space="preserve">(4) Selbstversorgung </t>
  </si>
  <si>
    <t>(6) Gestaltung des Alltaglebens &amp; soziale Kontakte</t>
  </si>
  <si>
    <t>(1) Mobilität</t>
  </si>
  <si>
    <t>(5) krankheits-/therapiebedingte Anforderungen</t>
  </si>
  <si>
    <t>Maßn./Tag</t>
  </si>
  <si>
    <t>6-15</t>
  </si>
  <si>
    <t>H1</t>
  </si>
  <si>
    <t>H2</t>
  </si>
  <si>
    <t>H3</t>
  </si>
  <si>
    <t>H4</t>
  </si>
  <si>
    <t>H5</t>
  </si>
  <si>
    <t>S1</t>
  </si>
  <si>
    <t>S2</t>
  </si>
  <si>
    <t>S3</t>
  </si>
  <si>
    <t>S4</t>
  </si>
  <si>
    <t>S5</t>
  </si>
  <si>
    <t>Punkte 4.11</t>
  </si>
  <si>
    <t>Punkte 4.12</t>
  </si>
  <si>
    <t>Außerhäusliche Aktivitäten</t>
  </si>
  <si>
    <t>Haushaltsführung</t>
  </si>
  <si>
    <t>Verlassen der Wohnung</t>
  </si>
  <si>
    <t>Fortbewegen außerhalb der Wohnung oder Einrichtung (zu Fuß oder mit dem Rollstuhl)</t>
  </si>
  <si>
    <t>Nutzung öffentlicher Verkehrsmittel im Nahverkehr</t>
  </si>
  <si>
    <t>7.1</t>
  </si>
  <si>
    <t>7.2</t>
  </si>
  <si>
    <t>Mitfahren in einem Pkw/Taxi</t>
  </si>
  <si>
    <t>Teilnahme an kulturellen, religiösen oder sportlichen Veranstaltungen</t>
  </si>
  <si>
    <t>Besuch von Schule, Kindergarten, Arbeitsplatz, Werkstatt für behinderte Menschen, Tagespflegeeinrichtung</t>
  </si>
  <si>
    <t>7.3</t>
  </si>
  <si>
    <t>7.4</t>
  </si>
  <si>
    <t>7.5</t>
  </si>
  <si>
    <t>7.6</t>
  </si>
  <si>
    <t>7.7</t>
  </si>
  <si>
    <t>Teilnahme an sonstigen Aktivitäten mit anderen Menschen</t>
  </si>
  <si>
    <t>Einkaufen für den täglichen Bedarf</t>
  </si>
  <si>
    <t>Zubereitung einfacher Mahlzeiten</t>
  </si>
  <si>
    <t>Einfache (leichte) Aufräum- und Reinigungsarbeiten</t>
  </si>
  <si>
    <t>Aufwendige (schwere) Aufräum- und Reinigungsarbeiten</t>
  </si>
  <si>
    <t>Nutzung von Dienstleistungen</t>
  </si>
  <si>
    <t>Regelung finanzieller Angelegenheiten</t>
  </si>
  <si>
    <t>Regelung von Behördenangelegenheiten</t>
  </si>
  <si>
    <t>8.1</t>
  </si>
  <si>
    <t>8.2</t>
  </si>
  <si>
    <t>8.3</t>
  </si>
  <si>
    <t>8.4</t>
  </si>
  <si>
    <t>8.5</t>
  </si>
  <si>
    <t>8.6</t>
  </si>
  <si>
    <t>8.7</t>
  </si>
  <si>
    <t>Abwehr pflegerischer oder anderer               unterstützender Maßnahmen</t>
  </si>
  <si>
    <t>Physisch aggressives Verhalten gegenüber                             anderen Personen</t>
  </si>
  <si>
    <t>v</t>
  </si>
  <si>
    <t>nv</t>
  </si>
  <si>
    <t>s</t>
  </si>
  <si>
    <t>s=selbständig | üs=überwiegend selbständig | üu=überwiegend unselbständig | u=unselbständig</t>
  </si>
  <si>
    <t>üs</t>
  </si>
  <si>
    <t>üu</t>
  </si>
  <si>
    <t>u</t>
  </si>
  <si>
    <t>grö-v</t>
  </si>
  <si>
    <t>ig-v</t>
  </si>
  <si>
    <t>v=vorhanden | grö-v=größtenteils vorhanden|ig-v=in geringem Maße vorhanden| nv=nicht vorhanden</t>
  </si>
  <si>
    <t>n</t>
  </si>
  <si>
    <t>se</t>
  </si>
  <si>
    <t>häu</t>
  </si>
  <si>
    <t>tgl</t>
  </si>
  <si>
    <t xml:space="preserve">Umgang m. krankheits- u. therapiebedingten Anforderungen (20%) </t>
  </si>
  <si>
    <t>5.8 bis 5.11</t>
  </si>
  <si>
    <t>5.13 und 5.14</t>
  </si>
  <si>
    <t>5.12 und 5.15</t>
  </si>
  <si>
    <t>5.1 bis 5.7</t>
  </si>
  <si>
    <t>5.12 bis 5.15</t>
  </si>
  <si>
    <t>GESAMTSUMME gewichteter Punkte aus 5.1 - 5.16</t>
  </si>
  <si>
    <t>überwiegend inkontinent, selten gesteuerte Darmentleerung</t>
  </si>
  <si>
    <t xml:space="preserve"> 0-1-2-3</t>
  </si>
  <si>
    <t>0-1-3-5</t>
  </si>
  <si>
    <t>Verhaltensweisen &amp; psychische Problemlagen (15%)</t>
  </si>
  <si>
    <t>zusätzl. zur oralen Nahrungsaufnahme Sondennahrung, aber nur gelegentlich (nicht tägl.)</t>
  </si>
  <si>
    <r>
      <rPr>
        <b/>
        <sz val="10"/>
        <rFont val="Calibri"/>
        <family val="2"/>
      </rPr>
      <t>Ø</t>
    </r>
    <r>
      <rPr>
        <b/>
        <i/>
        <sz val="10"/>
        <rFont val="Calibri"/>
        <family val="2"/>
      </rPr>
      <t xml:space="preserve"> Pkt 4.8 &amp;  4.9</t>
    </r>
  </si>
  <si>
    <t>Gestaltung  Alltagsleben &amp; soziale Kontakte (15%)</t>
  </si>
  <si>
    <t>erhebl (2)</t>
  </si>
  <si>
    <t>erhebl. (2)</t>
  </si>
  <si>
    <t xml:space="preserve"> 0-3-6-9</t>
  </si>
  <si>
    <t>0-2-4-6</t>
  </si>
  <si>
    <t xml:space="preserve"> 0-2-4-6</t>
  </si>
  <si>
    <t>0-1-2-3</t>
  </si>
  <si>
    <t>Berechnung der Module - des Pflegegrades</t>
  </si>
  <si>
    <t>entfällt/ selbst.</t>
  </si>
  <si>
    <t>ausschl. o. nahezu ausschl.(3)</t>
  </si>
  <si>
    <t>täglich, zu-sätzl. zu oraler E.(6)</t>
  </si>
  <si>
    <t>selb-    ständig(0)</t>
  </si>
  <si>
    <t>nicht tgl./ nicht auf Dauer (0)</t>
  </si>
  <si>
    <t xml:space="preserve">Die Module 7 und 8 fließen nicht in die Berechnung des Pflegegrades ein.    Sie dienen aber der Erfassung eines ggf. bestehenden Hilfebedarfs.           Die hier erfassten Informationen  können unter-stützend zur Beratung (z.B. Hilfsmittel, wohnumfeldver-bessernde Maßnahmen, sonstige Dienstleistungen dienen) </t>
  </si>
  <si>
    <t>gewichtete Punkte</t>
  </si>
  <si>
    <t>Umsetzen</t>
  </si>
  <si>
    <t>Halten einer stabilen Sitzposition</t>
  </si>
  <si>
    <t>Fortbewegen innerhalb des Wohnbereichs</t>
  </si>
  <si>
    <t xml:space="preserve">Erkennen von Personen aus dem näheren Umfeld </t>
  </si>
  <si>
    <t>Örtliche Orientierung</t>
  </si>
  <si>
    <t>Zeitliche Orientierung</t>
  </si>
  <si>
    <t>Erinnern an wesentliche Ereignisse oder Beobachtungen</t>
  </si>
  <si>
    <t xml:space="preserve">Treffen von Entscheidungen im Alltagsleben </t>
  </si>
  <si>
    <t xml:space="preserve">Steuern von mehrschrittigen Alltagshandlungen </t>
  </si>
  <si>
    <t xml:space="preserve">Verstehen von Sachverhalten und Informationen </t>
  </si>
  <si>
    <t>Beteiligen an einem Gespräch</t>
  </si>
  <si>
    <t>Beschädigen von Gegenständen</t>
  </si>
  <si>
    <t>Andere pflegerelevante vokale Auffälligkeiten</t>
  </si>
  <si>
    <t>Wahnvorstellungen</t>
  </si>
  <si>
    <t>Antriebstlosigkeit bei depressiver Stimmungslage</t>
  </si>
  <si>
    <t>Sonstige pflegerelevante inadäquate Handlungen</t>
  </si>
  <si>
    <t>Waschen des vorderen Oberkörpers</t>
  </si>
  <si>
    <t>Körperpflege im Bereich des Kopfes</t>
  </si>
  <si>
    <t>Waschen des Intimbereichs</t>
  </si>
  <si>
    <t>Duschen und Baden einschließlich Waschen der Haare</t>
  </si>
  <si>
    <t xml:space="preserve"> An- und Auskleiden des Oberkörpers</t>
  </si>
  <si>
    <t>An- und Auskleiden des Unterkörpers</t>
  </si>
  <si>
    <t>Mundgerechtes Zubereiten der Nahrung und Eingießen von Getränken</t>
  </si>
  <si>
    <t>Benutzen einer Toilette oder eines Toilettenstuhls</t>
  </si>
  <si>
    <t>Bewältigen der Folgen einer Stuhlinkontinenz und Umgang mit Stoma</t>
  </si>
  <si>
    <t>Injektionen</t>
  </si>
  <si>
    <t>Versorgung intravenöser Zugänge (z.B. Port)</t>
  </si>
  <si>
    <t>Einreibungen sowie Kälte- und Wärmeanwendungen</t>
  </si>
  <si>
    <t xml:space="preserve">Messung und Deutung von Körperzuständen                      </t>
  </si>
  <si>
    <t>Körpernahe Hilfsmittel</t>
  </si>
  <si>
    <t>Verbandwechsel und Wundversorgung</t>
  </si>
  <si>
    <t>Versorgung mit Stoma</t>
  </si>
  <si>
    <t>Regelmäßige Einmalkatheterisierung und Nutzung von Abführmethoden</t>
  </si>
  <si>
    <t>Therapiemaßnahmen in häuslicher Umgebung</t>
  </si>
  <si>
    <t>Zeit- und technikintensive Maßnahmen in häuslicher Umgebung</t>
  </si>
  <si>
    <t>Zeitlich ausgedehnte Besuche medizinischer oder therapeutischer Einrichtungen (länger als 3 Stunden)</t>
  </si>
  <si>
    <t>Besuche anderer medizinischer oder therapeutischer Einrichtungen (bis zu 3 Stunden)</t>
  </si>
  <si>
    <t>Einhalten einer Diät oder anderer krankheits- oder therapiebedingter Verhaltensvorschriften</t>
  </si>
  <si>
    <t>Gestaltung des Tagesablaufs und Anpassung an Veränderungen</t>
  </si>
  <si>
    <t>Vornehmen von in die Zukunft gerichteten Planungen</t>
  </si>
  <si>
    <t>Kontaktpflege zu Personen außerhalb des direkten Umfeldes</t>
  </si>
  <si>
    <t xml:space="preserve">Sehr geehrte Damen und Herren,
liebe Kolleginnen und Kollegen,
die vorliegende Berechnungsgrundlage für die ab dem 1.1.2017 geltenden Pflegegrade basiert auf den genehmigten Begutachtungsrichtlinien des Medizinischen Dienstes des Spitzenverbandes Bund der Krankenkassen e.V. (MDS) mit Stand 15.04.2016. 
Dieses Dokument ist bis auf die zur Berechnung  notwendigen Zellen schreibgeschützt.
Wichtig ist zudem, dass diese Tabelle keine Ausfüllanleitung enthält. Eine Ausfüllanleitung ersetzt keine fachlich fundierte, intensive Schulung und die zugrundeliegenden vollständigen Definitionen aus den Begutachtungsrichtlinien!                                                                                                                                                                                                                 
Für eine korrekte Berechnung des voraussichtlichen Pflegegrades mit dieser Tabelle ist eine Angabe zu jedem Item erforderlich. Bei einer versehentlichen doppelten Eingabe für ein Item, färbt sich die Zeile dieses Items rot. Bitte korrigieren Sie die Eintragung, da sonst die Berechnung nicht korrekt durchgeführt wird.
Die Berechnungstabelle ist Bestandteil der NBA-Schulungen des Caritasverbandes für die Diözese Münster e.V.. Nach erfolgter Schulung durch die Fachreferentinnen können Sie diese Tabelle in Ihrer Einrichtung/Ihrem Dienst zur Vorbereitung der kommenden Begutachtungssituationen nutzen. Sollten Sie als Multiplikator Schulungen für weitere Mitarbeiter anbieten, können Sie die NBA-Berechnungstabelle sowie die weiteren zugehörigen Schulungsunterlagen auch für diesen Zweck nutzen.
Mit freundlichen Grüßen
Ihr Team Altenhilfe des Caritasverbandes Münster e.V.
</t>
  </si>
  <si>
    <t>H6</t>
  </si>
  <si>
    <t>H7</t>
  </si>
  <si>
    <t>1.6</t>
  </si>
  <si>
    <t>Gebrauchsunfähigkeit beider Arme und beider Beine</t>
  </si>
  <si>
    <t>ja</t>
  </si>
  <si>
    <t>nein</t>
  </si>
  <si>
    <t>Wird bei der besonderen Bedarfskonstellation "Ja" angekreuzt,</t>
  </si>
  <si>
    <t>Der Gutachter wird trotzdem das ganze Begutachtungsassessment ausfüllen,</t>
  </si>
  <si>
    <t>um die notwendigen Informationen zur Beurteilung der Pflegesituation</t>
  </si>
  <si>
    <t>zu erfassen.</t>
  </si>
  <si>
    <t>erhält der Antragstellende automatisch den höchsten Pflegegrad.</t>
  </si>
  <si>
    <t>n=nie oder sehr selten | s=selten (ein- bis dreimal innerhalb von zwei Wochen)|                                                                                         häu=häufig (zwei- bis mehrmals wöchentlich, aber nicht täglich)| tgl=täglich</t>
  </si>
  <si>
    <t>nur Berechnung bei H3 bis H7</t>
  </si>
  <si>
    <t>nur Berechnung bei S3 bis S5</t>
  </si>
  <si>
    <r>
      <t>überwiegend kontinent (</t>
    </r>
    <r>
      <rPr>
        <sz val="9"/>
        <color indexed="8"/>
        <rFont val="Calibri"/>
        <family val="2"/>
      </rPr>
      <t>maximal 1x täglich unwillkürlicher Harnabgang oder Tröpfcheninkontinenz</t>
    </r>
    <r>
      <rPr>
        <sz val="10"/>
        <color indexed="8"/>
        <rFont val="Calibri"/>
        <family val="2"/>
      </rPr>
      <t>)</t>
    </r>
  </si>
  <si>
    <r>
      <t>ständig kontinent (</t>
    </r>
    <r>
      <rPr>
        <sz val="9"/>
        <color indexed="8"/>
        <rFont val="Calibri"/>
        <family val="2"/>
      </rPr>
      <t>keine unwillkürlichen Harnabgänge</t>
    </r>
    <r>
      <rPr>
        <sz val="10"/>
        <color indexed="8"/>
        <rFont val="Calibri"/>
        <family val="2"/>
      </rPr>
      <t xml:space="preserve">) </t>
    </r>
  </si>
  <si>
    <t>überwiegend inkontinent (mehrmals täglich unwillkürliche Harnabgänge)</t>
  </si>
  <si>
    <t>suprapubischer Dauerkatheter</t>
  </si>
  <si>
    <t>transurethraler Dauerkatheter</t>
  </si>
  <si>
    <t>Urostoma</t>
  </si>
  <si>
    <r>
      <t>ständig kontinent (</t>
    </r>
    <r>
      <rPr>
        <sz val="9"/>
        <color indexed="8"/>
        <rFont val="Calibri"/>
        <family val="2"/>
      </rPr>
      <t>keine unwillkürlichen Stuhlabgänge</t>
    </r>
    <r>
      <rPr>
        <sz val="10"/>
        <color indexed="8"/>
        <rFont val="Calibri"/>
        <family val="2"/>
      </rPr>
      <t>)</t>
    </r>
  </si>
  <si>
    <r>
      <t>überwiegend kontinent (</t>
    </r>
    <r>
      <rPr>
        <sz val="9"/>
        <color indexed="8"/>
        <rFont val="Calibri"/>
        <family val="2"/>
      </rPr>
      <t>gelegentlich unwillkürliche Stuhlabgänge o. nur geringe Stuhlmengen</t>
    </r>
    <r>
      <rPr>
        <sz val="10"/>
        <color indexed="8"/>
        <rFont val="Calibri"/>
        <family val="2"/>
      </rPr>
      <t>)</t>
    </r>
  </si>
  <si>
    <t>Erkennen von Risiken und Gefahren</t>
  </si>
  <si>
    <t>Mitteilen von elementaren Bedürfnissen</t>
  </si>
  <si>
    <t>Colo- / Ileostoma</t>
  </si>
  <si>
    <t>Bewältigen der Folgen einer Harninkontinenz und Umgang mit Dauerkatheter und Urostoma</t>
  </si>
  <si>
    <r>
      <rPr>
        <b/>
        <sz val="10"/>
        <color indexed="8"/>
        <rFont val="Calibri"/>
        <family val="2"/>
      </rPr>
      <t>selbständig</t>
    </r>
    <r>
      <rPr>
        <sz val="10"/>
        <color indexed="8"/>
        <rFont val="Calibri"/>
        <family val="2"/>
      </rPr>
      <t xml:space="preserve"> (Bereitstellen einer Diät reicht aus)</t>
    </r>
  </si>
  <si>
    <r>
      <t xml:space="preserve">üs=überwiegend selbständig </t>
    </r>
    <r>
      <rPr>
        <sz val="10"/>
        <color indexed="8"/>
        <rFont val="Calibri"/>
        <family val="2"/>
      </rPr>
      <t>(Erinnerung/Anleitung ist mindestens einmal täglich notwendig)</t>
    </r>
  </si>
  <si>
    <r>
      <t xml:space="preserve">u=unselbständig </t>
    </r>
    <r>
      <rPr>
        <sz val="10"/>
        <color indexed="8"/>
        <rFont val="Calibri"/>
        <family val="2"/>
      </rPr>
      <t>(benötigt immer Anleitung/Beaufsichtigung)</t>
    </r>
  </si>
  <si>
    <r>
      <t xml:space="preserve">üu=überwiegend unselbständig </t>
    </r>
    <r>
      <rPr>
        <sz val="10"/>
        <color indexed="8"/>
        <rFont val="Calibri"/>
        <family val="2"/>
      </rPr>
      <t xml:space="preserve">(benötigt meistens Anleitung/Beaufsichtigung, mehrmals täglich) </t>
    </r>
  </si>
  <si>
    <t>Besondere Bedarfskonstellation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</si>
</sst>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0"/>
      <color indexed="8"/>
      <name val="Calibri"/>
      <family val="2"/>
    </font>
    <font>
      <b/>
      <sz val="10"/>
      <color indexed="8"/>
      <name val="Calibri"/>
      <family val="2"/>
    </font>
    <font>
      <b/>
      <i/>
      <sz val="10"/>
      <name val="Calibri"/>
      <family val="2"/>
    </font>
    <font>
      <b/>
      <sz val="10"/>
      <name val="Calibri"/>
      <family val="2"/>
    </font>
    <font>
      <sz val="9"/>
      <color indexed="8"/>
      <name val="Calibri"/>
      <family val="2"/>
    </font>
    <font>
      <sz val="11"/>
      <color theme="1"/>
      <name val="Calibri"/>
      <family val="2"/>
      <scheme val="minor"/>
    </font>
    <font>
      <sz val="10"/>
      <color theme="1"/>
      <name val="Calibri"/>
      <family val="2"/>
      <scheme val="minor"/>
    </font>
    <font>
      <i/>
      <sz val="10"/>
      <color theme="0" tint="-0.499984740745262"/>
      <name val="Calibri"/>
      <family val="2"/>
      <scheme val="minor"/>
    </font>
    <font>
      <b/>
      <i/>
      <sz val="10"/>
      <color theme="1"/>
      <name val="Calibri"/>
      <family val="2"/>
      <scheme val="minor"/>
    </font>
    <font>
      <b/>
      <sz val="10"/>
      <color theme="1"/>
      <name val="Calibri"/>
      <family val="2"/>
      <scheme val="minor"/>
    </font>
    <font>
      <i/>
      <sz val="10"/>
      <color theme="1"/>
      <name val="Calibri"/>
      <family val="2"/>
      <scheme val="minor"/>
    </font>
    <font>
      <sz val="10"/>
      <color rgb="FFFF0000"/>
      <name val="Calibri"/>
      <family val="2"/>
      <scheme val="minor"/>
    </font>
    <font>
      <sz val="10"/>
      <color theme="0"/>
      <name val="Calibri"/>
      <family val="2"/>
      <scheme val="minor"/>
    </font>
    <font>
      <i/>
      <sz val="10"/>
      <name val="Calibri"/>
      <family val="2"/>
      <scheme val="minor"/>
    </font>
    <font>
      <sz val="10"/>
      <name val="Calibri"/>
      <family val="2"/>
      <scheme val="minor"/>
    </font>
    <font>
      <sz val="8"/>
      <color theme="1"/>
      <name val="Calibri"/>
      <family val="2"/>
      <scheme val="minor"/>
    </font>
    <font>
      <i/>
      <sz val="8"/>
      <color theme="1"/>
      <name val="Calibri"/>
      <family val="2"/>
      <scheme val="minor"/>
    </font>
    <font>
      <b/>
      <sz val="10"/>
      <name val="Calibri"/>
      <family val="2"/>
      <scheme val="minor"/>
    </font>
    <font>
      <sz val="11"/>
      <color rgb="FF000000"/>
      <name val="Calibri"/>
      <family val="2"/>
      <scheme val="minor"/>
    </font>
    <font>
      <sz val="10"/>
      <color theme="1"/>
      <name val="Arial"/>
      <family val="2"/>
    </font>
    <font>
      <sz val="10"/>
      <color rgb="FF000000"/>
      <name val="Arial"/>
      <family val="2"/>
    </font>
    <font>
      <b/>
      <sz val="10"/>
      <color rgb="FFFFFFFF"/>
      <name val="Arial"/>
      <family val="2"/>
    </font>
    <font>
      <b/>
      <sz val="14"/>
      <color theme="1"/>
      <name val="Calibri"/>
      <family val="2"/>
      <scheme val="minor"/>
    </font>
    <font>
      <b/>
      <i/>
      <sz val="10"/>
      <color rgb="FFD0697D"/>
      <name val="Calibri"/>
      <family val="2"/>
      <scheme val="minor"/>
    </font>
    <font>
      <b/>
      <sz val="9"/>
      <color theme="1"/>
      <name val="Calibri"/>
      <family val="2"/>
      <scheme val="minor"/>
    </font>
    <font>
      <b/>
      <i/>
      <sz val="10"/>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ECCD23"/>
        <bgColor indexed="64"/>
      </patternFill>
    </fill>
    <fill>
      <patternFill patternType="solid">
        <fgColor theme="0" tint="-0.34998626667073579"/>
        <bgColor indexed="64"/>
      </patternFill>
    </fill>
    <fill>
      <patternFill patternType="solid">
        <fgColor rgb="FFFFC000"/>
        <bgColor indexed="64"/>
      </patternFill>
    </fill>
    <fill>
      <patternFill patternType="solid">
        <fgColor rgb="FFD17559"/>
        <bgColor indexed="64"/>
      </patternFill>
    </fill>
    <fill>
      <patternFill patternType="solid">
        <fgColor rgb="FFC00000"/>
        <bgColor indexed="64"/>
      </patternFill>
    </fill>
    <fill>
      <patternFill patternType="solid">
        <fgColor rgb="FF9F68AA"/>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B050"/>
        <bgColor indexed="64"/>
      </patternFill>
    </fill>
    <fill>
      <patternFill patternType="solid">
        <fgColor rgb="FF95C37B"/>
        <bgColor indexed="64"/>
      </patternFill>
    </fill>
    <fill>
      <patternFill patternType="solid">
        <fgColor rgb="FF92D050"/>
        <bgColor indexed="64"/>
      </patternFill>
    </fill>
    <fill>
      <patternFill patternType="solid">
        <fgColor rgb="FF91B6E4"/>
        <bgColor indexed="64"/>
      </patternFill>
    </fill>
    <fill>
      <patternFill patternType="solid">
        <fgColor rgb="FF00B0F0"/>
        <bgColor indexed="64"/>
      </patternFill>
    </fill>
    <fill>
      <patternFill patternType="solid">
        <fgColor rgb="FFD0697D"/>
        <bgColor indexed="64"/>
      </patternFill>
    </fill>
    <fill>
      <patternFill patternType="solid">
        <fgColor rgb="FFCC3399"/>
        <bgColor indexed="64"/>
      </patternFill>
    </fill>
    <fill>
      <patternFill patternType="solid">
        <fgColor theme="0" tint="-0.499984740745262"/>
        <bgColor indexed="64"/>
      </patternFill>
    </fill>
    <fill>
      <patternFill patternType="solid">
        <fgColor rgb="FFFFCBCB"/>
        <bgColor indexed="64"/>
      </patternFill>
    </fill>
    <fill>
      <patternFill patternType="solid">
        <fgColor rgb="FFFF0000"/>
        <bgColor indexed="64"/>
      </patternFill>
    </fill>
    <fill>
      <patternFill patternType="solid">
        <fgColor rgb="FFB68CBE"/>
        <bgColor indexed="64"/>
      </patternFill>
    </fill>
  </fills>
  <borders count="8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diagonalUp="1" diagonalDown="1">
      <left style="medium">
        <color indexed="64"/>
      </left>
      <right style="medium">
        <color indexed="64"/>
      </right>
      <top style="medium">
        <color indexed="64"/>
      </top>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thick">
        <color rgb="FFFFFFFF"/>
      </top>
      <bottom style="thick">
        <color rgb="FFFFFFFF"/>
      </bottom>
      <diagonal/>
    </border>
    <border>
      <left/>
      <right style="medium">
        <color rgb="FFFFFFFF"/>
      </right>
      <top style="thick">
        <color rgb="FFFFFFFF"/>
      </top>
      <bottom style="thick">
        <color rgb="FFFFFFFF"/>
      </bottom>
      <diagonal/>
    </border>
    <border>
      <left/>
      <right/>
      <top style="thick">
        <color rgb="FFFFFFFF"/>
      </top>
      <bottom style="thick">
        <color rgb="FFFFFFFF"/>
      </bottom>
      <diagonal/>
    </border>
    <border>
      <left style="medium">
        <color rgb="FFFFFFFF"/>
      </left>
      <right/>
      <top/>
      <bottom style="thick">
        <color rgb="FFFFFFFF"/>
      </bottom>
      <diagonal/>
    </border>
    <border>
      <left/>
      <right/>
      <top/>
      <bottom style="thick">
        <color rgb="FFFFFFFF"/>
      </bottom>
      <diagonal/>
    </border>
    <border>
      <left/>
      <right style="thin">
        <color indexed="64"/>
      </right>
      <top/>
      <bottom style="thick">
        <color rgb="FFFFFFFF"/>
      </bottom>
      <diagonal/>
    </border>
    <border>
      <left style="medium">
        <color rgb="FFFFFFFF"/>
      </left>
      <right/>
      <top style="thin">
        <color indexed="64"/>
      </top>
      <bottom style="thick">
        <color rgb="FFFFFFFF"/>
      </bottom>
      <diagonal/>
    </border>
    <border>
      <left/>
      <right/>
      <top style="thin">
        <color indexed="64"/>
      </top>
      <bottom style="thick">
        <color rgb="FFFFFFFF"/>
      </bottom>
      <diagonal/>
    </border>
    <border>
      <left/>
      <right/>
      <top/>
      <bottom style="medium">
        <color rgb="FFFFFFFF"/>
      </bottom>
      <diagonal/>
    </border>
    <border>
      <left/>
      <right style="medium">
        <color rgb="FFFFFFFF"/>
      </right>
      <top/>
      <bottom style="medium">
        <color rgb="FFFFFFFF"/>
      </bottom>
      <diagonal/>
    </border>
  </borders>
  <cellStyleXfs count="2">
    <xf numFmtId="0" fontId="0" fillId="0" borderId="0"/>
    <xf numFmtId="9" fontId="6" fillId="0" borderId="0" applyFont="0" applyFill="0" applyBorder="0" applyAlignment="0" applyProtection="0"/>
  </cellStyleXfs>
  <cellXfs count="518">
    <xf numFmtId="0" fontId="0" fillId="0" borderId="0" xfId="0"/>
    <xf numFmtId="0" fontId="0" fillId="2" borderId="0" xfId="0" applyFill="1"/>
    <xf numFmtId="0" fontId="0" fillId="2" borderId="0" xfId="0" applyFill="1" applyAlignment="1"/>
    <xf numFmtId="49" fontId="7" fillId="2" borderId="0" xfId="0" applyNumberFormat="1" applyFont="1" applyFill="1" applyAlignment="1" applyProtection="1">
      <alignment vertical="center"/>
    </xf>
    <xf numFmtId="0" fontId="7" fillId="2" borderId="0" xfId="0" applyFont="1" applyFill="1" applyAlignment="1" applyProtection="1">
      <alignment vertical="center"/>
    </xf>
    <xf numFmtId="0" fontId="8" fillId="2" borderId="0" xfId="0" applyFont="1" applyFill="1" applyAlignment="1" applyProtection="1">
      <alignment vertical="top"/>
    </xf>
    <xf numFmtId="0" fontId="7" fillId="2" borderId="0" xfId="0" applyFont="1" applyFill="1" applyProtection="1"/>
    <xf numFmtId="0" fontId="7" fillId="2" borderId="0" xfId="0" applyFont="1" applyFill="1" applyAlignment="1" applyProtection="1">
      <alignment horizontal="center"/>
    </xf>
    <xf numFmtId="0" fontId="9" fillId="2" borderId="0" xfId="0" applyFont="1" applyFill="1" applyBorder="1" applyAlignment="1" applyProtection="1">
      <alignment vertical="center" wrapText="1"/>
    </xf>
    <xf numFmtId="49" fontId="7" fillId="0" borderId="0" xfId="0" applyNumberFormat="1" applyFont="1" applyAlignment="1" applyProtection="1">
      <alignment horizontal="center" vertical="center"/>
    </xf>
    <xf numFmtId="0" fontId="7" fillId="0" borderId="0" xfId="0" applyFont="1" applyProtection="1"/>
    <xf numFmtId="0" fontId="10" fillId="3" borderId="1" xfId="0" applyFont="1" applyFill="1" applyBorder="1" applyAlignment="1" applyProtection="1">
      <alignment horizontal="center" vertical="center"/>
    </xf>
    <xf numFmtId="0" fontId="10" fillId="3" borderId="2" xfId="0" applyFont="1" applyFill="1" applyBorder="1" applyAlignment="1" applyProtection="1">
      <alignment horizontal="center"/>
    </xf>
    <xf numFmtId="0" fontId="10" fillId="3" borderId="3" xfId="0" applyFont="1" applyFill="1" applyBorder="1" applyAlignment="1" applyProtection="1">
      <alignment horizontal="center"/>
    </xf>
    <xf numFmtId="0" fontId="10" fillId="3" borderId="4" xfId="0" applyFont="1" applyFill="1" applyBorder="1" applyProtection="1"/>
    <xf numFmtId="0" fontId="10" fillId="4" borderId="5" xfId="0" applyFont="1" applyFill="1" applyBorder="1" applyAlignment="1" applyProtection="1">
      <alignment horizontal="right"/>
    </xf>
    <xf numFmtId="0" fontId="10" fillId="5" borderId="1"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49" fontId="11" fillId="0" borderId="6" xfId="0" applyNumberFormat="1" applyFont="1" applyBorder="1" applyAlignment="1" applyProtection="1">
      <alignment horizontal="center" vertical="center"/>
    </xf>
    <xf numFmtId="0" fontId="7" fillId="2" borderId="0" xfId="0" applyFont="1" applyFill="1" applyAlignment="1" applyProtection="1">
      <alignment horizontal="center" vertical="center"/>
    </xf>
    <xf numFmtId="49" fontId="7" fillId="4" borderId="7" xfId="0" applyNumberFormat="1" applyFont="1" applyFill="1" applyBorder="1" applyAlignment="1" applyProtection="1">
      <alignment horizontal="center" vertical="center" wrapText="1"/>
    </xf>
    <xf numFmtId="0" fontId="7" fillId="4" borderId="8" xfId="0" applyFont="1" applyFill="1" applyBorder="1" applyAlignment="1" applyProtection="1">
      <alignment horizontal="right" vertical="center"/>
    </xf>
    <xf numFmtId="49" fontId="11" fillId="0" borderId="9" xfId="0" applyNumberFormat="1" applyFont="1" applyBorder="1" applyAlignment="1" applyProtection="1">
      <alignment horizontal="center" vertical="center"/>
    </xf>
    <xf numFmtId="49" fontId="11" fillId="0" borderId="0" xfId="0" applyNumberFormat="1" applyFont="1" applyBorder="1" applyAlignment="1" applyProtection="1">
      <alignment horizontal="center" vertical="center"/>
    </xf>
    <xf numFmtId="0" fontId="7" fillId="0" borderId="10" xfId="0" applyFont="1" applyBorder="1" applyProtection="1"/>
    <xf numFmtId="49" fontId="11" fillId="0" borderId="11" xfId="0" applyNumberFormat="1" applyFont="1" applyBorder="1" applyAlignment="1" applyProtection="1">
      <alignment horizontal="center" vertical="center"/>
    </xf>
    <xf numFmtId="49" fontId="7" fillId="4" borderId="12" xfId="0" applyNumberFormat="1" applyFont="1" applyFill="1" applyBorder="1" applyAlignment="1" applyProtection="1">
      <alignment horizontal="center" vertical="center" wrapText="1"/>
    </xf>
    <xf numFmtId="0" fontId="7" fillId="4" borderId="13" xfId="0" applyFont="1" applyFill="1" applyBorder="1" applyAlignment="1" applyProtection="1">
      <alignment horizontal="right" vertical="center"/>
    </xf>
    <xf numFmtId="49" fontId="11" fillId="0" borderId="10" xfId="0" applyNumberFormat="1" applyFont="1" applyBorder="1" applyAlignment="1" applyProtection="1">
      <alignment horizontal="center" vertical="center"/>
    </xf>
    <xf numFmtId="49" fontId="11" fillId="0" borderId="14" xfId="0" applyNumberFormat="1" applyFont="1" applyBorder="1" applyAlignment="1" applyProtection="1">
      <alignment horizontal="center" vertical="center"/>
    </xf>
    <xf numFmtId="49" fontId="7" fillId="4" borderId="15" xfId="0" applyNumberFormat="1" applyFont="1" applyFill="1" applyBorder="1" applyAlignment="1" applyProtection="1">
      <alignment horizontal="center" vertical="center" wrapText="1"/>
    </xf>
    <xf numFmtId="0" fontId="7" fillId="4" borderId="16" xfId="0" applyFont="1" applyFill="1" applyBorder="1" applyAlignment="1" applyProtection="1">
      <alignment horizontal="right" vertical="center"/>
    </xf>
    <xf numFmtId="0" fontId="10" fillId="3" borderId="1" xfId="0" applyFont="1" applyFill="1" applyBorder="1" applyAlignment="1" applyProtection="1">
      <alignment horizontal="right"/>
    </xf>
    <xf numFmtId="49" fontId="7" fillId="2" borderId="0" xfId="0" applyNumberFormat="1" applyFont="1" applyFill="1" applyAlignment="1" applyProtection="1">
      <alignment horizontal="right" vertical="center" wrapText="1"/>
    </xf>
    <xf numFmtId="49" fontId="7" fillId="2" borderId="0" xfId="0" applyNumberFormat="1" applyFont="1" applyFill="1" applyAlignment="1" applyProtection="1">
      <alignment horizontal="left" vertical="center" wrapText="1"/>
    </xf>
    <xf numFmtId="0" fontId="7" fillId="5" borderId="4"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49" fontId="7" fillId="2" borderId="0" xfId="0" applyNumberFormat="1" applyFont="1" applyFill="1" applyAlignment="1" applyProtection="1">
      <alignment horizontal="center" vertical="center"/>
    </xf>
    <xf numFmtId="0" fontId="7" fillId="2" borderId="0" xfId="0" applyFont="1" applyFill="1" applyAlignment="1" applyProtection="1">
      <alignment horizontal="right"/>
    </xf>
    <xf numFmtId="0" fontId="7" fillId="2" borderId="0" xfId="0" applyFont="1" applyFill="1" applyAlignment="1" applyProtection="1">
      <alignment horizontal="left"/>
    </xf>
    <xf numFmtId="49" fontId="10" fillId="2" borderId="0" xfId="0" applyNumberFormat="1" applyFont="1" applyFill="1" applyAlignment="1" applyProtection="1">
      <alignment horizontal="left" vertical="center"/>
    </xf>
    <xf numFmtId="0" fontId="10" fillId="6" borderId="1" xfId="0" applyFont="1" applyFill="1" applyBorder="1" applyAlignment="1" applyProtection="1">
      <alignment horizontal="center" vertical="center" wrapText="1"/>
    </xf>
    <xf numFmtId="0" fontId="10" fillId="6" borderId="2" xfId="0" applyFont="1" applyFill="1" applyBorder="1" applyAlignment="1" applyProtection="1">
      <alignment horizontal="center"/>
    </xf>
    <xf numFmtId="0" fontId="10" fillId="6" borderId="3" xfId="0" applyFont="1" applyFill="1" applyBorder="1" applyAlignment="1" applyProtection="1">
      <alignment horizontal="center"/>
    </xf>
    <xf numFmtId="0" fontId="10" fillId="6" borderId="1" xfId="0" applyFont="1" applyFill="1" applyBorder="1" applyProtection="1"/>
    <xf numFmtId="0" fontId="10" fillId="7" borderId="17" xfId="0" applyFont="1" applyFill="1" applyBorder="1" applyAlignment="1" applyProtection="1">
      <alignment horizontal="center" vertical="center" wrapText="1"/>
    </xf>
    <xf numFmtId="0" fontId="10" fillId="7" borderId="0" xfId="0" applyFont="1" applyFill="1" applyBorder="1" applyAlignment="1" applyProtection="1">
      <alignment horizontal="center" vertical="center" wrapText="1"/>
    </xf>
    <xf numFmtId="0" fontId="7" fillId="0" borderId="8" xfId="0" applyFont="1" applyFill="1" applyBorder="1" applyProtection="1"/>
    <xf numFmtId="49" fontId="7" fillId="2" borderId="0" xfId="0" applyNumberFormat="1" applyFont="1" applyFill="1" applyAlignment="1" applyProtection="1">
      <alignment horizontal="center" vertical="center" wrapText="1"/>
    </xf>
    <xf numFmtId="49" fontId="7" fillId="4" borderId="8" xfId="0" applyNumberFormat="1" applyFont="1" applyFill="1" applyBorder="1" applyAlignment="1" applyProtection="1">
      <alignment horizontal="right" vertical="center" wrapText="1"/>
    </xf>
    <xf numFmtId="0" fontId="7" fillId="0" borderId="10" xfId="0" applyFont="1" applyBorder="1" applyAlignment="1" applyProtection="1">
      <alignment horizontal="right"/>
    </xf>
    <xf numFmtId="0" fontId="7" fillId="0" borderId="13" xfId="0" applyFont="1" applyFill="1" applyBorder="1" applyProtection="1"/>
    <xf numFmtId="49" fontId="7" fillId="4" borderId="13" xfId="0" applyNumberFormat="1" applyFont="1" applyFill="1" applyBorder="1" applyAlignment="1" applyProtection="1">
      <alignment horizontal="right" vertical="center" wrapText="1"/>
    </xf>
    <xf numFmtId="49" fontId="7" fillId="4" borderId="16" xfId="0" applyNumberFormat="1" applyFont="1" applyFill="1" applyBorder="1" applyAlignment="1" applyProtection="1">
      <alignment horizontal="right" vertical="center" wrapText="1"/>
    </xf>
    <xf numFmtId="0" fontId="10" fillId="2" borderId="0" xfId="0" applyFont="1" applyFill="1" applyAlignment="1" applyProtection="1">
      <alignment horizontal="right"/>
    </xf>
    <xf numFmtId="0" fontId="10" fillId="2" borderId="0" xfId="0" applyFont="1" applyFill="1" applyAlignment="1" applyProtection="1">
      <alignment horizontal="left"/>
    </xf>
    <xf numFmtId="0" fontId="7" fillId="0" borderId="16" xfId="0" applyFont="1" applyFill="1" applyBorder="1" applyProtection="1"/>
    <xf numFmtId="49" fontId="11" fillId="0" borderId="18" xfId="0" applyNumberFormat="1" applyFont="1" applyBorder="1" applyAlignment="1" applyProtection="1">
      <alignment horizontal="center" vertical="center"/>
    </xf>
    <xf numFmtId="0" fontId="7" fillId="6" borderId="1" xfId="0" applyFont="1" applyFill="1" applyBorder="1" applyAlignment="1" applyProtection="1">
      <alignment horizontal="center" vertical="center"/>
    </xf>
    <xf numFmtId="0" fontId="10" fillId="7" borderId="4" xfId="0" applyFont="1" applyFill="1" applyBorder="1" applyAlignment="1" applyProtection="1">
      <alignment horizontal="center" vertical="center" wrapText="1"/>
    </xf>
    <xf numFmtId="0" fontId="10" fillId="6" borderId="4" xfId="0" applyFont="1" applyFill="1" applyBorder="1" applyProtection="1"/>
    <xf numFmtId="0" fontId="10" fillId="7" borderId="1" xfId="0" applyFont="1" applyFill="1" applyBorder="1" applyAlignment="1" applyProtection="1">
      <alignment horizontal="center" vertical="center" wrapText="1"/>
    </xf>
    <xf numFmtId="0" fontId="10" fillId="2" borderId="0" xfId="0" applyFont="1" applyFill="1" applyBorder="1" applyAlignment="1" applyProtection="1">
      <alignment horizontal="left"/>
    </xf>
    <xf numFmtId="0" fontId="7" fillId="6" borderId="1" xfId="0" applyFont="1" applyFill="1" applyBorder="1" applyProtection="1"/>
    <xf numFmtId="0" fontId="12" fillId="2" borderId="0" xfId="0" applyFont="1" applyFill="1" applyAlignment="1" applyProtection="1">
      <alignment horizontal="center"/>
    </xf>
    <xf numFmtId="49" fontId="7" fillId="7" borderId="4" xfId="0" applyNumberFormat="1" applyFont="1" applyFill="1" applyBorder="1" applyAlignment="1" applyProtection="1">
      <alignment horizontal="center"/>
    </xf>
    <xf numFmtId="49" fontId="7" fillId="7" borderId="0" xfId="0" applyNumberFormat="1" applyFont="1" applyFill="1" applyBorder="1" applyAlignment="1" applyProtection="1">
      <alignment horizontal="center"/>
    </xf>
    <xf numFmtId="49" fontId="10" fillId="2" borderId="0" xfId="0" applyNumberFormat="1" applyFont="1" applyFill="1" applyAlignment="1" applyProtection="1">
      <alignment horizontal="center" vertical="center" wrapText="1"/>
    </xf>
    <xf numFmtId="0" fontId="9" fillId="8" borderId="4" xfId="0" applyFont="1" applyFill="1" applyBorder="1" applyAlignment="1" applyProtection="1">
      <alignment horizontal="center" vertical="center"/>
    </xf>
    <xf numFmtId="0" fontId="9" fillId="2" borderId="0" xfId="0" applyFont="1" applyFill="1" applyBorder="1" applyAlignment="1" applyProtection="1">
      <alignment vertical="center"/>
    </xf>
    <xf numFmtId="0" fontId="9" fillId="9" borderId="4" xfId="0" applyFont="1" applyFill="1" applyBorder="1" applyAlignment="1" applyProtection="1">
      <alignment horizontal="center" vertical="center"/>
    </xf>
    <xf numFmtId="0" fontId="9" fillId="9" borderId="0" xfId="0" applyFont="1" applyFill="1" applyBorder="1" applyAlignment="1" applyProtection="1">
      <alignment horizontal="center" vertical="center"/>
    </xf>
    <xf numFmtId="0" fontId="7" fillId="0" borderId="0" xfId="0" applyFont="1" applyAlignment="1" applyProtection="1"/>
    <xf numFmtId="49" fontId="7" fillId="10" borderId="1" xfId="0" applyNumberFormat="1" applyFont="1" applyFill="1" applyBorder="1" applyAlignment="1" applyProtection="1">
      <alignment horizontal="center" vertical="center"/>
    </xf>
    <xf numFmtId="49" fontId="7" fillId="10" borderId="19" xfId="0" applyNumberFormat="1" applyFont="1" applyFill="1" applyBorder="1" applyAlignment="1" applyProtection="1">
      <alignment vertical="center"/>
    </xf>
    <xf numFmtId="0" fontId="10" fillId="10" borderId="19" xfId="0" applyFont="1" applyFill="1" applyBorder="1" applyAlignment="1" applyProtection="1">
      <alignment horizontal="center" vertical="center" wrapText="1"/>
    </xf>
    <xf numFmtId="0" fontId="9" fillId="0" borderId="20" xfId="0" applyFont="1" applyFill="1" applyBorder="1" applyAlignment="1" applyProtection="1">
      <alignment horizontal="right" vertical="center" wrapText="1"/>
    </xf>
    <xf numFmtId="0" fontId="7" fillId="0" borderId="0" xfId="0" applyFont="1" applyFill="1" applyProtection="1"/>
    <xf numFmtId="0" fontId="13" fillId="0" borderId="0" xfId="0" applyFont="1" applyFill="1" applyBorder="1" applyProtection="1"/>
    <xf numFmtId="0" fontId="7" fillId="0" borderId="0" xfId="0" applyFont="1" applyFill="1" applyAlignment="1" applyProtection="1">
      <alignment horizontal="center"/>
    </xf>
    <xf numFmtId="0" fontId="7" fillId="0" borderId="0" xfId="0" applyFont="1" applyAlignment="1" applyProtection="1">
      <alignment horizontal="right"/>
    </xf>
    <xf numFmtId="0" fontId="7" fillId="0" borderId="0" xfId="0" applyFont="1" applyAlignment="1" applyProtection="1">
      <alignment horizontal="left"/>
    </xf>
    <xf numFmtId="49" fontId="7" fillId="10" borderId="0" xfId="0" applyNumberFormat="1" applyFont="1" applyFill="1" applyBorder="1" applyAlignment="1" applyProtection="1">
      <alignment horizontal="center" vertical="center"/>
    </xf>
    <xf numFmtId="49" fontId="7" fillId="0" borderId="0" xfId="0" applyNumberFormat="1" applyFont="1" applyAlignment="1" applyProtection="1">
      <alignment vertical="center"/>
    </xf>
    <xf numFmtId="0" fontId="10" fillId="0" borderId="12" xfId="0" applyFont="1" applyFill="1" applyBorder="1" applyAlignment="1" applyProtection="1">
      <alignment horizontal="left"/>
    </xf>
    <xf numFmtId="49" fontId="7" fillId="10" borderId="1" xfId="0" applyNumberFormat="1" applyFont="1" applyFill="1" applyBorder="1" applyProtection="1"/>
    <xf numFmtId="0" fontId="9" fillId="0" borderId="21" xfId="0" applyFont="1" applyFill="1" applyBorder="1" applyAlignment="1" applyProtection="1">
      <alignment horizontal="right" vertical="center" wrapText="1"/>
    </xf>
    <xf numFmtId="0" fontId="7" fillId="0" borderId="22" xfId="0" applyFont="1" applyFill="1" applyBorder="1" applyAlignment="1" applyProtection="1">
      <alignment horizontal="left"/>
    </xf>
    <xf numFmtId="0" fontId="7" fillId="0" borderId="13" xfId="0" applyFont="1" applyFill="1" applyBorder="1" applyAlignment="1" applyProtection="1">
      <alignment horizontal="left"/>
    </xf>
    <xf numFmtId="0" fontId="10" fillId="0" borderId="12" xfId="0" applyFont="1" applyBorder="1" applyAlignment="1" applyProtection="1">
      <alignment horizontal="left"/>
    </xf>
    <xf numFmtId="0" fontId="10" fillId="0" borderId="12" xfId="0" applyFont="1" applyFill="1" applyBorder="1" applyAlignment="1" applyProtection="1">
      <alignment horizontal="left" vertical="center" wrapText="1"/>
    </xf>
    <xf numFmtId="0" fontId="7" fillId="0" borderId="16" xfId="0" applyFont="1" applyFill="1" applyBorder="1" applyAlignment="1" applyProtection="1">
      <alignment horizontal="left"/>
    </xf>
    <xf numFmtId="0" fontId="7" fillId="0" borderId="0" xfId="0" applyFont="1" applyFill="1" applyBorder="1" applyAlignment="1" applyProtection="1">
      <alignment horizontal="left" vertical="center" wrapText="1"/>
    </xf>
    <xf numFmtId="0" fontId="7" fillId="0" borderId="0" xfId="0" applyFont="1" applyFill="1" applyBorder="1" applyProtection="1"/>
    <xf numFmtId="0" fontId="10" fillId="0" borderId="0" xfId="0" applyFont="1" applyFill="1" applyAlignment="1" applyProtection="1">
      <alignment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right" vertical="center" wrapText="1"/>
    </xf>
    <xf numFmtId="0" fontId="7" fillId="0" borderId="0" xfId="0" applyFont="1" applyFill="1" applyBorder="1" applyAlignment="1" applyProtection="1">
      <alignment horizontal="left"/>
    </xf>
    <xf numFmtId="0" fontId="7" fillId="2" borderId="0" xfId="0" applyFont="1" applyFill="1" applyBorder="1" applyAlignment="1" applyProtection="1">
      <alignment horizontal="center" vertical="center" wrapText="1"/>
    </xf>
    <xf numFmtId="0" fontId="7" fillId="2" borderId="0" xfId="0" applyFont="1" applyFill="1" applyBorder="1" applyAlignment="1" applyProtection="1">
      <alignment horizontal="right" vertical="center"/>
    </xf>
    <xf numFmtId="0" fontId="14" fillId="2" borderId="0" xfId="0" applyFont="1" applyFill="1" applyBorder="1" applyAlignment="1" applyProtection="1">
      <alignment vertical="center" wrapText="1"/>
    </xf>
    <xf numFmtId="0" fontId="7" fillId="2" borderId="0" xfId="0" applyFont="1" applyFill="1" applyBorder="1" applyProtection="1"/>
    <xf numFmtId="0" fontId="7" fillId="2" borderId="0" xfId="0" applyFont="1" applyFill="1" applyBorder="1" applyAlignment="1" applyProtection="1">
      <alignment horizontal="center"/>
    </xf>
    <xf numFmtId="0" fontId="7" fillId="2"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0" fillId="8" borderId="1" xfId="0" applyFont="1" applyFill="1" applyBorder="1" applyAlignment="1" applyProtection="1">
      <alignment horizontal="center" vertical="center" wrapText="1"/>
    </xf>
    <xf numFmtId="0" fontId="10" fillId="8" borderId="23" xfId="0" applyFont="1" applyFill="1" applyBorder="1" applyAlignment="1" applyProtection="1">
      <alignment horizontal="center"/>
    </xf>
    <xf numFmtId="0" fontId="10" fillId="8" borderId="24" xfId="0" applyFont="1" applyFill="1" applyBorder="1" applyAlignment="1" applyProtection="1">
      <alignment horizontal="center"/>
    </xf>
    <xf numFmtId="0" fontId="10" fillId="8" borderId="4" xfId="0" applyFont="1" applyFill="1" applyBorder="1" applyProtection="1"/>
    <xf numFmtId="0" fontId="10" fillId="9" borderId="1" xfId="0" applyFont="1" applyFill="1" applyBorder="1" applyAlignment="1" applyProtection="1">
      <alignment horizontal="center" vertical="center" wrapText="1"/>
    </xf>
    <xf numFmtId="0" fontId="10" fillId="9" borderId="0" xfId="0" applyFont="1" applyFill="1" applyBorder="1" applyAlignment="1" applyProtection="1">
      <alignment horizontal="center" vertical="center" wrapText="1"/>
    </xf>
    <xf numFmtId="0" fontId="10" fillId="8" borderId="3" xfId="0" applyFont="1" applyFill="1" applyBorder="1" applyProtection="1"/>
    <xf numFmtId="0" fontId="10" fillId="2" borderId="25" xfId="0" applyFont="1" applyFill="1" applyBorder="1" applyAlignment="1" applyProtection="1">
      <alignment horizontal="center"/>
    </xf>
    <xf numFmtId="0" fontId="10" fillId="2" borderId="0" xfId="0" applyFont="1" applyFill="1" applyBorder="1" applyAlignment="1" applyProtection="1">
      <alignment horizontal="right"/>
    </xf>
    <xf numFmtId="0" fontId="11" fillId="2" borderId="0" xfId="0" applyFont="1" applyFill="1" applyBorder="1" applyProtection="1"/>
    <xf numFmtId="49" fontId="7" fillId="2" borderId="0" xfId="0" applyNumberFormat="1" applyFont="1" applyFill="1" applyBorder="1" applyAlignment="1" applyProtection="1">
      <alignment horizontal="right" vertical="center" wrapText="1"/>
    </xf>
    <xf numFmtId="49" fontId="11" fillId="2" borderId="0"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vertical="center"/>
    </xf>
    <xf numFmtId="0" fontId="7" fillId="2" borderId="0" xfId="0" applyFont="1" applyFill="1" applyBorder="1" applyAlignment="1" applyProtection="1">
      <alignment vertical="center" wrapText="1"/>
    </xf>
    <xf numFmtId="49" fontId="11" fillId="0" borderId="26" xfId="0" applyNumberFormat="1" applyFont="1" applyBorder="1" applyAlignment="1" applyProtection="1">
      <alignment horizontal="center" vertical="center"/>
    </xf>
    <xf numFmtId="0" fontId="7" fillId="0" borderId="0" xfId="0" applyFont="1" applyBorder="1" applyProtection="1"/>
    <xf numFmtId="0" fontId="10" fillId="0" borderId="5" xfId="0" applyFont="1" applyFill="1" applyBorder="1" applyAlignment="1" applyProtection="1">
      <alignment horizontal="center" vertical="center" wrapText="1"/>
    </xf>
    <xf numFmtId="49" fontId="11" fillId="0" borderId="20" xfId="0" applyNumberFormat="1" applyFont="1" applyBorder="1" applyAlignment="1" applyProtection="1">
      <alignment horizontal="center" vertical="center"/>
    </xf>
    <xf numFmtId="49" fontId="11" fillId="0" borderId="1" xfId="0" applyNumberFormat="1" applyFont="1" applyBorder="1" applyAlignment="1" applyProtection="1">
      <alignment horizontal="center" vertical="center"/>
    </xf>
    <xf numFmtId="0" fontId="7" fillId="8" borderId="1" xfId="0" applyFont="1" applyFill="1" applyBorder="1" applyProtection="1"/>
    <xf numFmtId="0" fontId="10" fillId="8" borderId="1" xfId="0" applyFont="1" applyFill="1" applyBorder="1" applyProtection="1"/>
    <xf numFmtId="0" fontId="10" fillId="8" borderId="1" xfId="0" applyFont="1" applyFill="1" applyBorder="1" applyAlignment="1" applyProtection="1">
      <alignment horizontal="center"/>
    </xf>
    <xf numFmtId="49" fontId="7" fillId="9" borderId="4" xfId="0" applyNumberFormat="1" applyFont="1" applyFill="1" applyBorder="1" applyAlignment="1" applyProtection="1">
      <alignment horizontal="center"/>
    </xf>
    <xf numFmtId="49" fontId="7" fillId="9" borderId="0" xfId="0" applyNumberFormat="1" applyFont="1" applyFill="1" applyBorder="1" applyAlignment="1" applyProtection="1">
      <alignment horizontal="center"/>
    </xf>
    <xf numFmtId="49" fontId="10" fillId="2" borderId="0" xfId="0" applyNumberFormat="1" applyFont="1" applyFill="1" applyAlignment="1" applyProtection="1">
      <alignment horizontal="center" vertical="center"/>
    </xf>
    <xf numFmtId="0" fontId="7" fillId="2" borderId="0" xfId="0" applyFont="1" applyFill="1" applyBorder="1" applyAlignment="1" applyProtection="1">
      <alignment horizontal="right"/>
    </xf>
    <xf numFmtId="0" fontId="7" fillId="2" borderId="0" xfId="0" applyFont="1" applyFill="1" applyBorder="1" applyAlignment="1" applyProtection="1">
      <alignment horizontal="left"/>
    </xf>
    <xf numFmtId="0" fontId="10" fillId="11" borderId="0" xfId="0" applyFont="1" applyFill="1" applyBorder="1" applyAlignment="1" applyProtection="1">
      <alignment horizontal="center" vertical="center" wrapText="1"/>
    </xf>
    <xf numFmtId="0" fontId="10" fillId="12" borderId="1" xfId="0" applyFont="1" applyFill="1" applyBorder="1" applyProtection="1"/>
    <xf numFmtId="0" fontId="10" fillId="12" borderId="4" xfId="0" applyFont="1" applyFill="1" applyBorder="1" applyProtection="1"/>
    <xf numFmtId="0" fontId="7" fillId="0" borderId="27" xfId="0" applyFont="1" applyFill="1" applyBorder="1" applyAlignment="1" applyProtection="1">
      <alignment vertical="center" wrapText="1"/>
    </xf>
    <xf numFmtId="164" fontId="7" fillId="0" borderId="0" xfId="0" applyNumberFormat="1" applyFont="1" applyProtection="1"/>
    <xf numFmtId="0" fontId="7" fillId="0" borderId="10"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11" fillId="12" borderId="1"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1" xfId="0" applyFont="1" applyFill="1" applyBorder="1" applyAlignment="1" applyProtection="1">
      <alignment horizontal="center" vertical="center"/>
    </xf>
    <xf numFmtId="164" fontId="7" fillId="0" borderId="1" xfId="0" applyNumberFormat="1" applyFont="1" applyFill="1" applyBorder="1" applyAlignment="1" applyProtection="1">
      <alignment horizontal="center"/>
    </xf>
    <xf numFmtId="0" fontId="7" fillId="11" borderId="0" xfId="0" applyFont="1" applyFill="1" applyBorder="1" applyAlignment="1" applyProtection="1">
      <alignment horizontal="center" vertical="center"/>
    </xf>
    <xf numFmtId="0" fontId="7" fillId="0" borderId="9" xfId="0" applyFont="1" applyFill="1" applyBorder="1" applyAlignment="1" applyProtection="1">
      <alignment vertical="center" wrapText="1"/>
    </xf>
    <xf numFmtId="164" fontId="11" fillId="0" borderId="1" xfId="0" applyNumberFormat="1" applyFont="1" applyFill="1" applyBorder="1" applyAlignment="1" applyProtection="1">
      <alignment horizontal="center" vertical="center"/>
    </xf>
    <xf numFmtId="0" fontId="7" fillId="0" borderId="28" xfId="0" applyFont="1" applyFill="1" applyBorder="1" applyAlignment="1" applyProtection="1">
      <alignment vertical="center" wrapText="1"/>
    </xf>
    <xf numFmtId="0" fontId="11" fillId="0" borderId="29" xfId="0" applyFont="1" applyFill="1" applyBorder="1" applyAlignment="1" applyProtection="1">
      <alignment vertical="center"/>
    </xf>
    <xf numFmtId="0" fontId="11" fillId="0" borderId="30" xfId="0" applyFont="1" applyFill="1" applyBorder="1" applyAlignment="1" applyProtection="1">
      <alignment horizontal="center" vertical="center"/>
    </xf>
    <xf numFmtId="164" fontId="11" fillId="0" borderId="10" xfId="0" applyNumberFormat="1" applyFont="1" applyFill="1" applyBorder="1" applyAlignment="1" applyProtection="1">
      <alignment horizontal="center" vertical="center"/>
    </xf>
    <xf numFmtId="164" fontId="7" fillId="0" borderId="31" xfId="0" applyNumberFormat="1" applyFont="1" applyFill="1" applyBorder="1" applyAlignment="1" applyProtection="1">
      <alignment horizontal="center"/>
    </xf>
    <xf numFmtId="0" fontId="7" fillId="0" borderId="30" xfId="0" applyFont="1" applyFill="1" applyBorder="1" applyAlignment="1" applyProtection="1">
      <alignment horizontal="center" vertical="center" wrapText="1"/>
    </xf>
    <xf numFmtId="0" fontId="7" fillId="0" borderId="32" xfId="0" applyFont="1" applyFill="1" applyBorder="1" applyAlignment="1" applyProtection="1">
      <alignment vertical="center" wrapText="1"/>
    </xf>
    <xf numFmtId="0" fontId="7" fillId="0" borderId="33" xfId="0" applyFont="1" applyFill="1" applyBorder="1" applyAlignment="1" applyProtection="1">
      <alignment vertical="center" wrapText="1"/>
    </xf>
    <xf numFmtId="0" fontId="7" fillId="11" borderId="4" xfId="0" applyFont="1" applyFill="1" applyBorder="1" applyAlignment="1" applyProtection="1">
      <alignment horizontal="center" vertical="center"/>
    </xf>
    <xf numFmtId="0" fontId="11" fillId="11" borderId="1" xfId="0" applyFont="1" applyFill="1" applyBorder="1" applyAlignment="1" applyProtection="1">
      <alignment vertical="center"/>
    </xf>
    <xf numFmtId="0" fontId="11" fillId="11" borderId="2" xfId="0" applyFont="1" applyFill="1" applyBorder="1" applyAlignment="1" applyProtection="1">
      <alignment vertical="center"/>
    </xf>
    <xf numFmtId="164" fontId="11" fillId="0" borderId="30" xfId="0" applyNumberFormat="1" applyFont="1" applyFill="1" applyBorder="1" applyAlignment="1" applyProtection="1">
      <alignment horizontal="center" vertical="center"/>
    </xf>
    <xf numFmtId="0" fontId="15"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wrapText="1"/>
    </xf>
    <xf numFmtId="0" fontId="7" fillId="0" borderId="15" xfId="0" applyFont="1" applyFill="1" applyBorder="1" applyAlignment="1" applyProtection="1">
      <alignment vertical="center" wrapText="1"/>
    </xf>
    <xf numFmtId="164" fontId="14" fillId="11" borderId="1" xfId="0" applyNumberFormat="1" applyFont="1" applyFill="1" applyBorder="1" applyAlignment="1" applyProtection="1">
      <alignment horizontal="center" vertical="center"/>
    </xf>
    <xf numFmtId="164" fontId="11" fillId="11" borderId="1" xfId="0" applyNumberFormat="1" applyFont="1" applyFill="1" applyBorder="1" applyAlignment="1" applyProtection="1">
      <alignment horizontal="center" vertical="center"/>
    </xf>
    <xf numFmtId="164" fontId="7" fillId="13" borderId="1" xfId="0" applyNumberFormat="1" applyFont="1" applyFill="1" applyBorder="1" applyAlignment="1" applyProtection="1">
      <alignment horizontal="center"/>
    </xf>
    <xf numFmtId="0" fontId="15" fillId="0" borderId="36" xfId="0" applyFont="1" applyFill="1" applyBorder="1" applyAlignment="1" applyProtection="1">
      <alignment horizontal="center" vertical="center"/>
    </xf>
    <xf numFmtId="0" fontId="7" fillId="2" borderId="37" xfId="0" applyFont="1" applyFill="1" applyBorder="1" applyAlignment="1" applyProtection="1">
      <alignment horizontal="center"/>
    </xf>
    <xf numFmtId="164" fontId="14" fillId="0" borderId="1" xfId="0" applyNumberFormat="1" applyFont="1" applyFill="1" applyBorder="1" applyAlignment="1" applyProtection="1">
      <alignment horizontal="center" vertical="center"/>
    </xf>
    <xf numFmtId="0" fontId="16" fillId="2" borderId="0" xfId="0" applyFont="1" applyFill="1" applyBorder="1" applyAlignment="1" applyProtection="1"/>
    <xf numFmtId="0" fontId="10" fillId="12" borderId="1" xfId="0" applyFont="1" applyFill="1" applyBorder="1" applyAlignment="1" applyProtection="1">
      <alignment horizontal="center"/>
    </xf>
    <xf numFmtId="14" fontId="17" fillId="0" borderId="25" xfId="0" quotePrefix="1" applyNumberFormat="1" applyFont="1" applyFill="1" applyBorder="1" applyAlignment="1" applyProtection="1"/>
    <xf numFmtId="0" fontId="7" fillId="0" borderId="38" xfId="0" applyFont="1" applyFill="1" applyBorder="1" applyAlignment="1" applyProtection="1">
      <alignment vertical="center" wrapText="1"/>
    </xf>
    <xf numFmtId="0" fontId="7" fillId="2" borderId="25" xfId="0" applyFont="1" applyFill="1" applyBorder="1" applyAlignment="1" applyProtection="1">
      <alignment horizontal="right"/>
    </xf>
    <xf numFmtId="17" fontId="11" fillId="12" borderId="1" xfId="0" quotePrefix="1" applyNumberFormat="1" applyFont="1" applyFill="1" applyBorder="1" applyAlignment="1" applyProtection="1">
      <alignment vertical="center"/>
    </xf>
    <xf numFmtId="49" fontId="7" fillId="0" borderId="0" xfId="0" applyNumberFormat="1" applyFont="1" applyFill="1" applyBorder="1" applyAlignment="1" applyProtection="1">
      <alignment horizontal="center"/>
    </xf>
    <xf numFmtId="0" fontId="10" fillId="12" borderId="1" xfId="0" applyFont="1" applyFill="1" applyBorder="1" applyAlignment="1" applyProtection="1">
      <alignment horizontal="center" vertical="center"/>
    </xf>
    <xf numFmtId="0" fontId="7" fillId="0" borderId="0" xfId="0" applyFont="1" applyFill="1" applyBorder="1" applyAlignment="1" applyProtection="1">
      <alignment horizontal="center"/>
    </xf>
    <xf numFmtId="49" fontId="7" fillId="4" borderId="39" xfId="0" applyNumberFormat="1" applyFont="1" applyFill="1" applyBorder="1" applyAlignment="1" applyProtection="1">
      <alignment horizontal="center" vertical="center" wrapText="1"/>
    </xf>
    <xf numFmtId="0" fontId="7" fillId="4" borderId="8" xfId="0" applyFont="1" applyFill="1" applyBorder="1" applyAlignment="1" applyProtection="1">
      <alignment horizontal="right" vertical="center" wrapText="1"/>
    </xf>
    <xf numFmtId="49" fontId="10" fillId="2" borderId="0" xfId="0" applyNumberFormat="1" applyFont="1" applyFill="1" applyAlignment="1" applyProtection="1">
      <alignment vertical="center"/>
    </xf>
    <xf numFmtId="49" fontId="7" fillId="4" borderId="10" xfId="0" applyNumberFormat="1" applyFont="1" applyFill="1" applyBorder="1" applyAlignment="1" applyProtection="1">
      <alignment horizontal="center" vertical="center" wrapText="1"/>
    </xf>
    <xf numFmtId="0" fontId="7" fillId="4" borderId="13" xfId="0" applyFont="1" applyFill="1" applyBorder="1" applyAlignment="1" applyProtection="1">
      <alignment horizontal="right" vertical="center" wrapText="1"/>
    </xf>
    <xf numFmtId="49" fontId="7" fillId="4" borderId="40" xfId="0" applyNumberFormat="1" applyFont="1" applyFill="1" applyBorder="1" applyAlignment="1" applyProtection="1">
      <alignment horizontal="center" vertical="center" wrapText="1"/>
    </xf>
    <xf numFmtId="0" fontId="7" fillId="4" borderId="16" xfId="0" applyFont="1" applyFill="1" applyBorder="1" applyAlignment="1" applyProtection="1">
      <alignment horizontal="right" vertical="center" wrapText="1"/>
    </xf>
    <xf numFmtId="0" fontId="10" fillId="14" borderId="4" xfId="0" applyFont="1" applyFill="1" applyBorder="1" applyAlignment="1" applyProtection="1">
      <alignment horizontal="center" vertical="center" wrapText="1"/>
    </xf>
    <xf numFmtId="0" fontId="10" fillId="14" borderId="2" xfId="0" applyFont="1" applyFill="1" applyBorder="1" applyAlignment="1" applyProtection="1">
      <alignment horizontal="center"/>
    </xf>
    <xf numFmtId="0" fontId="10" fillId="14" borderId="3" xfId="0" applyFont="1" applyFill="1" applyBorder="1" applyAlignment="1" applyProtection="1">
      <alignment horizontal="center"/>
    </xf>
    <xf numFmtId="0" fontId="10" fillId="14" borderId="4" xfId="0" applyFont="1" applyFill="1" applyBorder="1" applyAlignment="1" applyProtection="1">
      <alignment horizontal="left"/>
    </xf>
    <xf numFmtId="0" fontId="10" fillId="15" borderId="4" xfId="0" applyFont="1" applyFill="1" applyBorder="1" applyAlignment="1" applyProtection="1">
      <alignment horizontal="center" vertical="center" wrapText="1"/>
    </xf>
    <xf numFmtId="0" fontId="10" fillId="15" borderId="0" xfId="0" applyFont="1" applyFill="1" applyBorder="1" applyAlignment="1" applyProtection="1">
      <alignment horizontal="center" vertical="center" wrapText="1"/>
    </xf>
    <xf numFmtId="49" fontId="11" fillId="0" borderId="17" xfId="0" applyNumberFormat="1" applyFont="1" applyBorder="1" applyAlignment="1" applyProtection="1">
      <alignment horizontal="center" vertical="center"/>
    </xf>
    <xf numFmtId="49" fontId="11" fillId="0" borderId="0" xfId="0" applyNumberFormat="1" applyFont="1" applyAlignment="1" applyProtection="1">
      <alignment horizontal="center" vertical="center"/>
    </xf>
    <xf numFmtId="49" fontId="11" fillId="0" borderId="41" xfId="0" applyNumberFormat="1" applyFont="1" applyBorder="1" applyAlignment="1" applyProtection="1">
      <alignment horizontal="center" vertical="center"/>
    </xf>
    <xf numFmtId="49" fontId="11" fillId="0" borderId="19" xfId="0" applyNumberFormat="1" applyFont="1" applyBorder="1" applyAlignment="1" applyProtection="1">
      <alignment horizontal="center" vertical="center"/>
    </xf>
    <xf numFmtId="0" fontId="7" fillId="14" borderId="4" xfId="0" applyFont="1" applyFill="1" applyBorder="1" applyAlignment="1" applyProtection="1">
      <alignment horizontal="center" vertical="center"/>
    </xf>
    <xf numFmtId="0" fontId="7" fillId="14" borderId="42" xfId="0" applyFont="1" applyFill="1" applyBorder="1" applyAlignment="1" applyProtection="1">
      <alignment horizontal="center" vertical="center"/>
    </xf>
    <xf numFmtId="0" fontId="10" fillId="14" borderId="2" xfId="0" applyFont="1" applyFill="1" applyBorder="1" applyAlignment="1" applyProtection="1">
      <alignment horizontal="right" vertical="center"/>
    </xf>
    <xf numFmtId="0" fontId="10" fillId="14" borderId="1" xfId="0" applyFont="1" applyFill="1" applyBorder="1" applyProtection="1"/>
    <xf numFmtId="0" fontId="10" fillId="14" borderId="1" xfId="0" applyFont="1" applyFill="1" applyBorder="1" applyAlignment="1" applyProtection="1">
      <alignment horizontal="center" vertical="center"/>
    </xf>
    <xf numFmtId="0" fontId="7" fillId="15" borderId="4" xfId="0" applyFont="1" applyFill="1" applyBorder="1" applyAlignment="1" applyProtection="1">
      <alignment horizontal="center" vertical="center"/>
    </xf>
    <xf numFmtId="0" fontId="7" fillId="15" borderId="0" xfId="0" applyFont="1" applyFill="1" applyBorder="1" applyAlignment="1" applyProtection="1">
      <alignment horizontal="center" vertical="center"/>
    </xf>
    <xf numFmtId="0" fontId="7" fillId="2" borderId="0" xfId="0" applyFont="1" applyFill="1" applyAlignment="1" applyProtection="1">
      <alignment horizontal="center" vertical="center" wrapText="1"/>
    </xf>
    <xf numFmtId="0" fontId="10" fillId="16" borderId="1" xfId="0" applyFont="1" applyFill="1" applyBorder="1" applyAlignment="1" applyProtection="1">
      <alignment horizontal="center" vertical="center" wrapText="1"/>
    </xf>
    <xf numFmtId="0" fontId="10" fillId="16" borderId="4" xfId="0" applyFont="1" applyFill="1" applyBorder="1" applyAlignment="1" applyProtection="1">
      <alignment horizontal="center"/>
    </xf>
    <xf numFmtId="0" fontId="10" fillId="16" borderId="2" xfId="0" applyFont="1" applyFill="1" applyBorder="1" applyAlignment="1" applyProtection="1">
      <alignment horizontal="center"/>
    </xf>
    <xf numFmtId="0" fontId="10" fillId="16" borderId="3" xfId="0" applyFont="1" applyFill="1" applyBorder="1" applyAlignment="1" applyProtection="1">
      <alignment horizontal="center"/>
    </xf>
    <xf numFmtId="0" fontId="10" fillId="2" borderId="0" xfId="0" applyFont="1" applyFill="1" applyBorder="1" applyProtection="1"/>
    <xf numFmtId="0" fontId="10" fillId="17" borderId="4" xfId="0" applyFont="1" applyFill="1" applyBorder="1" applyAlignment="1" applyProtection="1">
      <alignment horizontal="center" vertical="center" wrapText="1"/>
    </xf>
    <xf numFmtId="0" fontId="10" fillId="17" borderId="0" xfId="0" applyFont="1" applyFill="1" applyBorder="1" applyAlignment="1" applyProtection="1">
      <alignment horizontal="center" vertical="center" wrapText="1"/>
    </xf>
    <xf numFmtId="49" fontId="7" fillId="2" borderId="0" xfId="0" applyNumberFormat="1" applyFont="1" applyFill="1" applyBorder="1" applyAlignment="1" applyProtection="1">
      <alignment horizontal="left" vertical="center" wrapText="1"/>
    </xf>
    <xf numFmtId="0" fontId="7" fillId="2" borderId="0" xfId="0" applyFont="1" applyFill="1" applyBorder="1" applyAlignment="1" applyProtection="1">
      <alignment horizontal="right" vertical="center" wrapText="1"/>
    </xf>
    <xf numFmtId="49" fontId="7" fillId="2" borderId="0" xfId="0" applyNumberFormat="1" applyFont="1" applyFill="1" applyBorder="1" applyAlignment="1" applyProtection="1">
      <alignment horizontal="center" vertical="center" wrapText="1"/>
    </xf>
    <xf numFmtId="0" fontId="7" fillId="16" borderId="4" xfId="0" applyFont="1" applyFill="1" applyBorder="1" applyAlignment="1" applyProtection="1">
      <alignment horizontal="center" vertical="center"/>
    </xf>
    <xf numFmtId="0" fontId="7" fillId="16" borderId="2" xfId="0" applyFont="1" applyFill="1" applyBorder="1" applyAlignment="1" applyProtection="1">
      <alignment horizontal="center" vertical="center"/>
    </xf>
    <xf numFmtId="0" fontId="10" fillId="16" borderId="2" xfId="0" applyFont="1" applyFill="1" applyBorder="1" applyAlignment="1" applyProtection="1">
      <alignment horizontal="right" vertical="center"/>
    </xf>
    <xf numFmtId="0" fontId="10" fillId="16" borderId="3" xfId="0" applyFont="1" applyFill="1" applyBorder="1" applyAlignment="1" applyProtection="1">
      <alignment horizontal="right" vertical="center"/>
    </xf>
    <xf numFmtId="0" fontId="10" fillId="16" borderId="1" xfId="0" applyFont="1" applyFill="1" applyBorder="1" applyProtection="1"/>
    <xf numFmtId="0" fontId="10" fillId="2" borderId="0" xfId="0" applyFont="1" applyFill="1" applyBorder="1" applyAlignment="1" applyProtection="1">
      <alignment horizontal="center" vertical="center"/>
    </xf>
    <xf numFmtId="0" fontId="7" fillId="17" borderId="4" xfId="0" applyFont="1" applyFill="1" applyBorder="1" applyAlignment="1" applyProtection="1">
      <alignment horizontal="center" vertical="center"/>
    </xf>
    <xf numFmtId="0" fontId="7" fillId="17" borderId="0" xfId="0" applyFont="1" applyFill="1" applyBorder="1" applyAlignment="1" applyProtection="1">
      <alignment horizontal="center" vertical="center"/>
    </xf>
    <xf numFmtId="0" fontId="18" fillId="16" borderId="1" xfId="0" applyFont="1" applyFill="1" applyBorder="1" applyAlignment="1" applyProtection="1">
      <alignment horizontal="center" vertical="center" wrapText="1"/>
    </xf>
    <xf numFmtId="0" fontId="18" fillId="2" borderId="0" xfId="0" applyFont="1" applyFill="1" applyBorder="1" applyProtection="1"/>
    <xf numFmtId="0" fontId="10" fillId="2" borderId="0" xfId="0" applyFont="1" applyFill="1" applyBorder="1" applyAlignment="1" applyProtection="1"/>
    <xf numFmtId="0" fontId="7" fillId="2" borderId="0" xfId="0" applyFont="1" applyFill="1" applyAlignment="1" applyProtection="1">
      <alignment horizontal="left" vertical="center" wrapText="1"/>
    </xf>
    <xf numFmtId="0" fontId="7" fillId="0" borderId="0" xfId="0" applyFont="1" applyFill="1" applyAlignment="1" applyProtection="1">
      <alignment vertical="center"/>
    </xf>
    <xf numFmtId="0" fontId="13" fillId="0" borderId="28" xfId="0" applyFont="1" applyFill="1" applyBorder="1" applyProtection="1">
      <protection locked="0"/>
    </xf>
    <xf numFmtId="0" fontId="13" fillId="0" borderId="9" xfId="0" applyFont="1" applyFill="1" applyBorder="1" applyProtection="1">
      <protection locked="0"/>
    </xf>
    <xf numFmtId="0" fontId="13" fillId="0" borderId="8" xfId="0" applyFont="1" applyFill="1" applyBorder="1" applyProtection="1">
      <protection locked="0"/>
    </xf>
    <xf numFmtId="0" fontId="13" fillId="0" borderId="32" xfId="0" applyFont="1" applyFill="1" applyBorder="1" applyProtection="1">
      <protection locked="0"/>
    </xf>
    <xf numFmtId="0" fontId="13" fillId="0" borderId="10" xfId="0" applyFont="1" applyFill="1" applyBorder="1" applyProtection="1">
      <protection locked="0"/>
    </xf>
    <xf numFmtId="0" fontId="13" fillId="0" borderId="13" xfId="0" applyFont="1" applyFill="1" applyBorder="1" applyProtection="1">
      <protection locked="0"/>
    </xf>
    <xf numFmtId="0" fontId="13" fillId="0" borderId="43" xfId="0" applyFont="1" applyFill="1" applyBorder="1" applyProtection="1">
      <protection locked="0"/>
    </xf>
    <xf numFmtId="0" fontId="13" fillId="0" borderId="18" xfId="0" applyFont="1" applyFill="1" applyBorder="1" applyProtection="1">
      <protection locked="0"/>
    </xf>
    <xf numFmtId="0" fontId="13" fillId="0" borderId="44" xfId="0" applyFont="1" applyFill="1" applyBorder="1" applyProtection="1">
      <protection locked="0"/>
    </xf>
    <xf numFmtId="49" fontId="11" fillId="0" borderId="0" xfId="0" applyNumberFormat="1" applyFont="1" applyBorder="1" applyAlignment="1" applyProtection="1">
      <alignment horizontal="center" vertical="center"/>
      <protection locked="0"/>
    </xf>
    <xf numFmtId="0" fontId="7" fillId="0" borderId="0" xfId="0" applyFont="1" applyProtection="1">
      <protection locked="0"/>
    </xf>
    <xf numFmtId="0" fontId="7" fillId="0" borderId="28" xfId="0" applyFont="1" applyFill="1" applyBorder="1" applyProtection="1">
      <protection locked="0"/>
    </xf>
    <xf numFmtId="0" fontId="7" fillId="0" borderId="9" xfId="0" applyFont="1" applyFill="1" applyBorder="1" applyProtection="1">
      <protection locked="0"/>
    </xf>
    <xf numFmtId="0" fontId="7" fillId="0" borderId="8" xfId="0" applyFont="1" applyFill="1" applyBorder="1" applyProtection="1">
      <protection locked="0"/>
    </xf>
    <xf numFmtId="0" fontId="7" fillId="0" borderId="10" xfId="0" applyFont="1" applyFill="1" applyBorder="1" applyProtection="1">
      <protection locked="0"/>
    </xf>
    <xf numFmtId="0" fontId="7" fillId="0" borderId="13" xfId="0" applyFont="1" applyFill="1" applyBorder="1" applyProtection="1">
      <protection locked="0"/>
    </xf>
    <xf numFmtId="0" fontId="7" fillId="0" borderId="18" xfId="0" applyFont="1" applyFill="1" applyBorder="1" applyProtection="1">
      <protection locked="0"/>
    </xf>
    <xf numFmtId="0" fontId="7" fillId="0" borderId="16" xfId="0" applyFont="1" applyFill="1" applyBorder="1" applyProtection="1">
      <protection locked="0"/>
    </xf>
    <xf numFmtId="0" fontId="7" fillId="0" borderId="32" xfId="0" applyFont="1" applyFill="1" applyBorder="1" applyProtection="1">
      <protection locked="0"/>
    </xf>
    <xf numFmtId="0" fontId="7" fillId="0" borderId="44" xfId="0" applyFont="1" applyFill="1" applyBorder="1" applyProtection="1">
      <protection locked="0"/>
    </xf>
    <xf numFmtId="0" fontId="13" fillId="0" borderId="16" xfId="0" applyFont="1" applyFill="1" applyBorder="1" applyProtection="1">
      <protection locked="0"/>
    </xf>
    <xf numFmtId="49" fontId="7" fillId="0" borderId="0" xfId="0" applyNumberFormat="1" applyFont="1" applyAlignment="1" applyProtection="1">
      <alignment horizontal="center" vertical="center"/>
      <protection locked="0"/>
    </xf>
    <xf numFmtId="49" fontId="7" fillId="2" borderId="27" xfId="0" applyNumberFormat="1" applyFont="1" applyFill="1" applyBorder="1" applyAlignment="1" applyProtection="1">
      <alignment horizontal="left" vertical="center" wrapText="1"/>
      <protection locked="0"/>
    </xf>
    <xf numFmtId="49" fontId="7" fillId="2" borderId="39" xfId="0" applyNumberFormat="1" applyFont="1" applyFill="1" applyBorder="1" applyAlignment="1" applyProtection="1">
      <alignment horizontal="left" vertical="center" wrapText="1"/>
      <protection locked="0"/>
    </xf>
    <xf numFmtId="49" fontId="7" fillId="2" borderId="22" xfId="0" applyNumberFormat="1"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protection locked="0"/>
    </xf>
    <xf numFmtId="0" fontId="7" fillId="2" borderId="10" xfId="0" applyFont="1" applyFill="1" applyBorder="1" applyAlignment="1" applyProtection="1">
      <alignment horizontal="left"/>
      <protection locked="0"/>
    </xf>
    <xf numFmtId="0" fontId="7" fillId="2" borderId="13" xfId="0" applyFont="1" applyFill="1" applyBorder="1" applyAlignment="1" applyProtection="1">
      <alignment horizontal="left"/>
      <protection locked="0"/>
    </xf>
    <xf numFmtId="49" fontId="7" fillId="2" borderId="12" xfId="0" applyNumberFormat="1" applyFont="1" applyFill="1" applyBorder="1" applyAlignment="1" applyProtection="1">
      <alignment horizontal="left" vertical="center" wrapText="1"/>
      <protection locked="0"/>
    </xf>
    <xf numFmtId="49" fontId="7" fillId="2" borderId="10" xfId="0" applyNumberFormat="1" applyFont="1" applyFill="1" applyBorder="1" applyAlignment="1" applyProtection="1">
      <alignment horizontal="left" vertical="center" wrapText="1"/>
      <protection locked="0"/>
    </xf>
    <xf numFmtId="49" fontId="7" fillId="2" borderId="13" xfId="0" applyNumberFormat="1" applyFont="1" applyFill="1" applyBorder="1" applyAlignment="1" applyProtection="1">
      <alignment horizontal="left" vertical="center" wrapText="1"/>
      <protection locked="0"/>
    </xf>
    <xf numFmtId="0" fontId="7" fillId="0" borderId="15" xfId="0" applyFont="1" applyFill="1" applyBorder="1" applyProtection="1">
      <protection locked="0"/>
    </xf>
    <xf numFmtId="0" fontId="7" fillId="0" borderId="40" xfId="0" applyFont="1" applyFill="1" applyBorder="1" applyProtection="1">
      <protection locked="0"/>
    </xf>
    <xf numFmtId="0" fontId="7" fillId="0" borderId="5" xfId="0" applyFont="1" applyFill="1"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0" borderId="46" xfId="0" applyFont="1" applyFill="1" applyBorder="1" applyProtection="1">
      <protection locked="0"/>
    </xf>
    <xf numFmtId="0" fontId="7" fillId="2" borderId="10"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0" fontId="7" fillId="0" borderId="11" xfId="0" applyFont="1" applyFill="1" applyBorder="1" applyProtection="1">
      <protection locked="0"/>
    </xf>
    <xf numFmtId="0" fontId="7" fillId="2" borderId="18"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0" borderId="14" xfId="0" applyFont="1" applyFill="1" applyBorder="1" applyProtection="1">
      <protection locked="0"/>
    </xf>
    <xf numFmtId="0" fontId="13" fillId="0" borderId="2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164" fontId="7" fillId="0" borderId="0" xfId="0" applyNumberFormat="1" applyFont="1" applyProtection="1">
      <protection locked="0"/>
    </xf>
    <xf numFmtId="0" fontId="7" fillId="0" borderId="9"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6" xfId="0" applyFont="1" applyFill="1" applyBorder="1" applyProtection="1">
      <protection locked="0"/>
    </xf>
    <xf numFmtId="0" fontId="7" fillId="0" borderId="10"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22" xfId="0" applyFont="1" applyFill="1" applyBorder="1" applyProtection="1">
      <protection locked="0"/>
    </xf>
    <xf numFmtId="164" fontId="11" fillId="11" borderId="10" xfId="0" applyNumberFormat="1" applyFont="1" applyFill="1" applyBorder="1" applyAlignment="1" applyProtection="1">
      <alignment horizontal="center" vertical="center"/>
      <protection locked="0"/>
    </xf>
    <xf numFmtId="164" fontId="7" fillId="13" borderId="13" xfId="0" applyNumberFormat="1" applyFont="1" applyFill="1" applyBorder="1" applyAlignment="1" applyProtection="1">
      <alignment horizontal="center"/>
      <protection locked="0"/>
    </xf>
    <xf numFmtId="0" fontId="7" fillId="0" borderId="40" xfId="0" applyFont="1" applyFill="1" applyBorder="1" applyAlignment="1" applyProtection="1">
      <alignment horizontal="center" vertical="center" wrapText="1"/>
      <protection locked="0"/>
    </xf>
    <xf numFmtId="0" fontId="13" fillId="2" borderId="37" xfId="0" applyFont="1" applyFill="1" applyBorder="1" applyAlignment="1" applyProtection="1">
      <alignment horizontal="center" vertical="center" wrapText="1"/>
      <protection locked="0"/>
    </xf>
    <xf numFmtId="0" fontId="15" fillId="2" borderId="37" xfId="0" applyFont="1" applyFill="1" applyBorder="1" applyAlignment="1" applyProtection="1">
      <alignment horizontal="center" vertical="center"/>
      <protection locked="0"/>
    </xf>
    <xf numFmtId="0" fontId="7" fillId="18" borderId="3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7" fillId="0" borderId="43" xfId="0" applyFont="1" applyFill="1" applyBorder="1" applyProtection="1">
      <protection locked="0"/>
    </xf>
    <xf numFmtId="49" fontId="11" fillId="0" borderId="0" xfId="0" applyNumberFormat="1" applyFont="1" applyAlignment="1" applyProtection="1">
      <alignment horizontal="center" vertical="center"/>
      <protection locked="0"/>
    </xf>
    <xf numFmtId="0" fontId="7" fillId="0" borderId="45" xfId="0" applyFont="1" applyFill="1" applyBorder="1" applyProtection="1">
      <protection locked="0"/>
    </xf>
    <xf numFmtId="0" fontId="7" fillId="0" borderId="31" xfId="0" applyFont="1" applyFill="1" applyBorder="1" applyProtection="1">
      <protection locked="0"/>
    </xf>
    <xf numFmtId="0" fontId="7" fillId="0" borderId="10" xfId="0" applyFont="1" applyBorder="1" applyProtection="1">
      <protection locked="0"/>
    </xf>
    <xf numFmtId="0" fontId="7" fillId="0" borderId="18" xfId="0" applyFont="1" applyBorder="1" applyProtection="1">
      <protection locked="0"/>
    </xf>
    <xf numFmtId="0" fontId="7" fillId="0" borderId="0" xfId="0" applyFont="1" applyBorder="1" applyProtection="1">
      <protection locked="0"/>
    </xf>
    <xf numFmtId="49" fontId="7" fillId="0" borderId="0" xfId="0" applyNumberFormat="1" applyFont="1" applyFill="1" applyBorder="1" applyAlignment="1" applyProtection="1">
      <alignment horizontal="center"/>
      <protection locked="0"/>
    </xf>
    <xf numFmtId="49" fontId="7" fillId="0" borderId="0" xfId="0" applyNumberFormat="1" applyFont="1" applyFill="1" applyBorder="1" applyAlignment="1" applyProtection="1">
      <alignment horizontal="center" vertical="center"/>
      <protection locked="0"/>
    </xf>
    <xf numFmtId="0" fontId="7" fillId="0" borderId="0" xfId="0" applyFont="1" applyFill="1" applyProtection="1">
      <protection locked="0"/>
    </xf>
    <xf numFmtId="49" fontId="7" fillId="0" borderId="0" xfId="0" applyNumberFormat="1" applyFont="1" applyFill="1" applyAlignment="1" applyProtection="1">
      <alignment horizontal="center" vertical="center"/>
      <protection locked="0"/>
    </xf>
    <xf numFmtId="0" fontId="13" fillId="0" borderId="48" xfId="0" applyFont="1" applyFill="1" applyBorder="1" applyProtection="1">
      <protection locked="0"/>
    </xf>
    <xf numFmtId="0" fontId="13" fillId="0" borderId="49" xfId="0" applyFont="1" applyFill="1" applyBorder="1" applyProtection="1">
      <protection locked="0"/>
    </xf>
    <xf numFmtId="0" fontId="13" fillId="0" borderId="50" xfId="0" applyFont="1" applyFill="1" applyBorder="1" applyProtection="1">
      <protection locked="0"/>
    </xf>
    <xf numFmtId="0" fontId="13" fillId="0" borderId="51" xfId="0" applyFont="1" applyFill="1" applyBorder="1" applyProtection="1">
      <protection locked="0"/>
    </xf>
    <xf numFmtId="0" fontId="13" fillId="0" borderId="6" xfId="0" applyFont="1" applyFill="1" applyBorder="1" applyProtection="1">
      <protection locked="0"/>
    </xf>
    <xf numFmtId="0" fontId="13" fillId="0" borderId="22" xfId="0" applyFont="1" applyFill="1" applyBorder="1" applyProtection="1">
      <protection locked="0"/>
    </xf>
    <xf numFmtId="0" fontId="13" fillId="0" borderId="14" xfId="0" applyFont="1" applyFill="1" applyBorder="1" applyProtection="1">
      <protection locked="0"/>
    </xf>
    <xf numFmtId="49" fontId="11" fillId="3" borderId="1" xfId="0" applyNumberFormat="1" applyFont="1" applyFill="1" applyBorder="1" applyAlignment="1" applyProtection="1">
      <alignment horizontal="center" vertical="center"/>
    </xf>
    <xf numFmtId="0" fontId="13" fillId="0" borderId="52" xfId="0" applyFont="1" applyFill="1" applyBorder="1" applyProtection="1">
      <protection locked="0"/>
    </xf>
    <xf numFmtId="49" fontId="11" fillId="0" borderId="24" xfId="0" applyNumberFormat="1" applyFont="1" applyBorder="1" applyAlignment="1" applyProtection="1">
      <alignment horizontal="center" vertical="center"/>
    </xf>
    <xf numFmtId="49" fontId="11" fillId="2" borderId="0" xfId="0" applyNumberFormat="1" applyFont="1" applyFill="1" applyAlignment="1" applyProtection="1">
      <alignment vertical="center"/>
    </xf>
    <xf numFmtId="0" fontId="19" fillId="2" borderId="0" xfId="0" applyFont="1" applyFill="1" applyAlignment="1">
      <alignment horizontal="left" vertical="top" wrapText="1"/>
    </xf>
    <xf numFmtId="0" fontId="10" fillId="3" borderId="4"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0" fillId="4" borderId="38" xfId="0" applyFont="1" applyFill="1" applyBorder="1" applyAlignment="1" applyProtection="1">
      <alignment horizontal="center"/>
    </xf>
    <xf numFmtId="0" fontId="10" fillId="4" borderId="55" xfId="0" applyFont="1" applyFill="1" applyBorder="1" applyAlignment="1" applyProtection="1">
      <alignment horizontal="center"/>
    </xf>
    <xf numFmtId="0" fontId="7" fillId="0" borderId="7" xfId="0" applyFont="1" applyBorder="1" applyAlignment="1" applyProtection="1">
      <alignment vertical="center"/>
    </xf>
    <xf numFmtId="0" fontId="7" fillId="0" borderId="9" xfId="0" applyFont="1" applyBorder="1" applyAlignment="1" applyProtection="1">
      <alignment vertical="center"/>
    </xf>
    <xf numFmtId="0" fontId="7" fillId="0" borderId="8" xfId="0" applyFont="1" applyBorder="1" applyAlignment="1" applyProtection="1">
      <alignment vertical="center"/>
    </xf>
    <xf numFmtId="49" fontId="7" fillId="4" borderId="9" xfId="0" applyNumberFormat="1" applyFont="1" applyFill="1" applyBorder="1" applyAlignment="1" applyProtection="1">
      <alignment horizontal="left" vertical="center" wrapText="1"/>
    </xf>
    <xf numFmtId="0" fontId="7" fillId="0" borderId="12" xfId="0" applyFont="1" applyBorder="1" applyAlignment="1" applyProtection="1">
      <alignment vertical="center"/>
    </xf>
    <xf numFmtId="0" fontId="7" fillId="0" borderId="10" xfId="0" applyFont="1" applyBorder="1" applyAlignment="1" applyProtection="1">
      <alignment vertical="center"/>
    </xf>
    <xf numFmtId="0" fontId="7" fillId="0" borderId="13" xfId="0" applyFont="1" applyBorder="1" applyAlignment="1" applyProtection="1">
      <alignment vertical="center"/>
    </xf>
    <xf numFmtId="49" fontId="7" fillId="4" borderId="10" xfId="0" applyNumberFormat="1" applyFont="1" applyFill="1" applyBorder="1" applyAlignment="1" applyProtection="1">
      <alignment horizontal="left" vertical="center" wrapText="1"/>
    </xf>
    <xf numFmtId="0" fontId="7" fillId="0" borderId="15" xfId="0" applyFont="1" applyBorder="1" applyAlignment="1" applyProtection="1">
      <alignment vertical="center"/>
    </xf>
    <xf numFmtId="0" fontId="7" fillId="0" borderId="40" xfId="0" applyFont="1" applyBorder="1" applyAlignment="1" applyProtection="1">
      <alignment vertical="center"/>
    </xf>
    <xf numFmtId="0" fontId="7" fillId="0" borderId="16" xfId="0" applyFont="1" applyBorder="1" applyAlignment="1" applyProtection="1">
      <alignment vertical="center"/>
    </xf>
    <xf numFmtId="49" fontId="7" fillId="4" borderId="40" xfId="0" applyNumberFormat="1" applyFont="1" applyFill="1" applyBorder="1" applyAlignment="1" applyProtection="1">
      <alignment horizontal="left" vertical="center" wrapText="1"/>
    </xf>
    <xf numFmtId="0" fontId="7" fillId="3" borderId="4" xfId="0" applyFont="1" applyFill="1" applyBorder="1" applyAlignment="1" applyProtection="1">
      <alignment horizontal="center" vertical="center" wrapText="1"/>
    </xf>
    <xf numFmtId="0" fontId="7" fillId="3" borderId="42" xfId="0" applyFont="1" applyFill="1" applyBorder="1" applyAlignment="1" applyProtection="1">
      <alignment horizontal="center" vertical="center" wrapText="1"/>
    </xf>
    <xf numFmtId="0" fontId="7" fillId="3" borderId="60" xfId="0" applyFont="1" applyFill="1" applyBorder="1" applyAlignment="1" applyProtection="1">
      <alignment horizontal="center" vertical="center" wrapText="1"/>
    </xf>
    <xf numFmtId="0" fontId="10" fillId="3" borderId="2" xfId="0" applyFont="1" applyFill="1" applyBorder="1" applyAlignment="1" applyProtection="1">
      <alignment horizontal="right" vertical="center"/>
    </xf>
    <xf numFmtId="49" fontId="10" fillId="2" borderId="0" xfId="0" applyNumberFormat="1" applyFont="1" applyFill="1" applyAlignment="1" applyProtection="1">
      <alignment horizontal="left" vertical="center"/>
    </xf>
    <xf numFmtId="0" fontId="10" fillId="6" borderId="4"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7" fillId="0" borderId="63" xfId="0" applyFont="1" applyBorder="1" applyAlignment="1" applyProtection="1">
      <alignment vertical="center" wrapText="1"/>
    </xf>
    <xf numFmtId="0" fontId="7" fillId="0" borderId="29" xfId="0" applyFont="1" applyBorder="1" applyAlignment="1" applyProtection="1">
      <alignment vertical="center" wrapText="1"/>
    </xf>
    <xf numFmtId="0" fontId="7" fillId="0" borderId="49" xfId="0" applyFont="1" applyBorder="1" applyAlignment="1" applyProtection="1">
      <alignment vertical="center" wrapText="1"/>
    </xf>
    <xf numFmtId="0" fontId="7" fillId="0" borderId="4" xfId="0" applyFont="1" applyBorder="1" applyAlignment="1" applyProtection="1">
      <alignment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49" fontId="9" fillId="2" borderId="0" xfId="0" applyNumberFormat="1" applyFont="1" applyFill="1" applyBorder="1" applyAlignment="1" applyProtection="1">
      <alignment horizontal="center" vertical="center" wrapText="1"/>
    </xf>
    <xf numFmtId="0" fontId="10" fillId="6" borderId="42" xfId="0" applyFont="1" applyFill="1" applyBorder="1" applyAlignment="1" applyProtection="1">
      <alignment horizontal="center" vertical="center" wrapText="1"/>
    </xf>
    <xf numFmtId="0" fontId="10" fillId="6" borderId="60" xfId="0" applyFont="1" applyFill="1" applyBorder="1" applyAlignment="1" applyProtection="1">
      <alignment horizontal="center" vertical="center" wrapText="1"/>
    </xf>
    <xf numFmtId="0" fontId="7" fillId="6" borderId="2" xfId="0" applyFont="1" applyFill="1" applyBorder="1" applyAlignment="1" applyProtection="1">
      <alignment horizontal="right" vertical="center"/>
    </xf>
    <xf numFmtId="0" fontId="10" fillId="6" borderId="4"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6" borderId="3" xfId="0" applyFont="1" applyFill="1" applyBorder="1" applyAlignment="1" applyProtection="1">
      <alignment horizontal="center" vertical="center"/>
    </xf>
    <xf numFmtId="0" fontId="7" fillId="0" borderId="27" xfId="0" applyFont="1" applyBorder="1" applyAlignment="1" applyProtection="1">
      <alignment vertical="center"/>
    </xf>
    <xf numFmtId="0" fontId="7" fillId="0" borderId="39" xfId="0" applyFont="1" applyBorder="1" applyAlignment="1" applyProtection="1">
      <alignment vertical="center"/>
    </xf>
    <xf numFmtId="0" fontId="7" fillId="0" borderId="22" xfId="0" applyFont="1" applyBorder="1" applyAlignment="1" applyProtection="1">
      <alignment vertical="center"/>
    </xf>
    <xf numFmtId="0" fontId="10" fillId="10" borderId="4" xfId="0" applyFont="1" applyFill="1" applyBorder="1" applyAlignment="1" applyProtection="1">
      <alignment horizontal="center" vertical="center" wrapText="1"/>
    </xf>
    <xf numFmtId="0" fontId="10" fillId="10" borderId="2" xfId="0" applyFont="1" applyFill="1" applyBorder="1" applyAlignment="1" applyProtection="1">
      <alignment horizontal="center" vertical="center" wrapText="1"/>
    </xf>
    <xf numFmtId="0" fontId="7" fillId="0" borderId="63"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54" xfId="0" applyFont="1" applyFill="1" applyBorder="1" applyAlignment="1" applyProtection="1">
      <alignment horizontal="left" vertical="center" wrapText="1"/>
    </xf>
    <xf numFmtId="0" fontId="7" fillId="0" borderId="52" xfId="0" applyFont="1" applyFill="1" applyBorder="1" applyAlignment="1" applyProtection="1">
      <alignment horizontal="left" vertical="center" wrapText="1"/>
    </xf>
    <xf numFmtId="0" fontId="10" fillId="21" borderId="4" xfId="0" applyFont="1" applyFill="1" applyBorder="1" applyAlignment="1" applyProtection="1">
      <alignment horizontal="center" vertical="center" wrapText="1"/>
    </xf>
    <xf numFmtId="0" fontId="10" fillId="21" borderId="2" xfId="0" applyFont="1" applyFill="1" applyBorder="1" applyAlignment="1" applyProtection="1">
      <alignment horizontal="center" vertical="center" wrapText="1"/>
    </xf>
    <xf numFmtId="0" fontId="10" fillId="21" borderId="3" xfId="0" applyFont="1" applyFill="1" applyBorder="1" applyAlignment="1" applyProtection="1">
      <alignment horizontal="center" vertical="center" wrapText="1"/>
    </xf>
    <xf numFmtId="49" fontId="9" fillId="0" borderId="58" xfId="0" applyNumberFormat="1" applyFont="1" applyFill="1" applyBorder="1" applyAlignment="1" applyProtection="1">
      <alignment horizontal="center" vertical="center"/>
    </xf>
    <xf numFmtId="49" fontId="9" fillId="0" borderId="24" xfId="0" applyNumberFormat="1" applyFont="1" applyFill="1" applyBorder="1" applyAlignment="1" applyProtection="1">
      <alignment horizontal="center" vertical="center"/>
    </xf>
    <xf numFmtId="49" fontId="9" fillId="0" borderId="25" xfId="0" applyNumberFormat="1" applyFont="1" applyFill="1" applyBorder="1" applyAlignment="1" applyProtection="1">
      <alignment horizontal="center" vertical="center"/>
    </xf>
    <xf numFmtId="49" fontId="9" fillId="0" borderId="37" xfId="0" applyNumberFormat="1" applyFont="1" applyFill="1" applyBorder="1" applyAlignment="1" applyProtection="1">
      <alignment horizontal="center" vertical="center"/>
    </xf>
    <xf numFmtId="49" fontId="9" fillId="0" borderId="59" xfId="0" applyNumberFormat="1" applyFont="1" applyFill="1" applyBorder="1" applyAlignment="1" applyProtection="1">
      <alignment horizontal="center" vertical="center"/>
    </xf>
    <xf numFmtId="49" fontId="9" fillId="0" borderId="60" xfId="0" applyNumberFormat="1" applyFont="1" applyFill="1" applyBorder="1" applyAlignment="1" applyProtection="1">
      <alignment horizontal="center" vertical="center"/>
    </xf>
    <xf numFmtId="49" fontId="7" fillId="2" borderId="25" xfId="0" applyNumberFormat="1" applyFont="1" applyFill="1" applyBorder="1" applyAlignment="1" applyProtection="1">
      <alignment horizontal="center" vertical="center" wrapText="1"/>
    </xf>
    <xf numFmtId="0" fontId="26" fillId="0" borderId="31" xfId="0" quotePrefix="1"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7" fillId="0" borderId="56"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7" fillId="0" borderId="57" xfId="0" applyFont="1" applyFill="1" applyBorder="1" applyAlignment="1" applyProtection="1">
      <alignment horizontal="left" vertical="center" wrapText="1"/>
    </xf>
    <xf numFmtId="49" fontId="7" fillId="6" borderId="4" xfId="0" applyNumberFormat="1" applyFont="1" applyFill="1" applyBorder="1" applyAlignment="1" applyProtection="1">
      <alignment horizontal="center" vertical="center"/>
    </xf>
    <xf numFmtId="49" fontId="7" fillId="6" borderId="2" xfId="0" applyNumberFormat="1" applyFont="1" applyFill="1" applyBorder="1" applyAlignment="1" applyProtection="1">
      <alignment horizontal="center" vertical="center"/>
    </xf>
    <xf numFmtId="49" fontId="7" fillId="6" borderId="3" xfId="0" applyNumberFormat="1" applyFont="1" applyFill="1" applyBorder="1" applyAlignment="1" applyProtection="1">
      <alignment horizontal="center" vertical="center"/>
    </xf>
    <xf numFmtId="49" fontId="10" fillId="2" borderId="0" xfId="0" applyNumberFormat="1" applyFont="1" applyFill="1" applyAlignment="1" applyProtection="1">
      <alignment horizontal="left" vertical="center" wrapText="1"/>
    </xf>
    <xf numFmtId="0" fontId="9" fillId="8" borderId="4" xfId="0" applyFont="1" applyFill="1" applyBorder="1" applyAlignment="1" applyProtection="1">
      <alignment horizontal="left" vertical="center"/>
    </xf>
    <xf numFmtId="0" fontId="9" fillId="8" borderId="2" xfId="0" applyFont="1" applyFill="1" applyBorder="1" applyAlignment="1" applyProtection="1">
      <alignment horizontal="left" vertical="center"/>
    </xf>
    <xf numFmtId="0" fontId="9" fillId="8" borderId="3" xfId="0" applyFont="1" applyFill="1" applyBorder="1" applyAlignment="1" applyProtection="1">
      <alignment horizontal="left" vertical="center"/>
    </xf>
    <xf numFmtId="0" fontId="7" fillId="0" borderId="68"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43"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26" fillId="0" borderId="4"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7" fillId="0" borderId="67"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7" fillId="0" borderId="40"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7" fillId="0" borderId="33"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0" fontId="10" fillId="8" borderId="4"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0" fontId="7" fillId="0" borderId="27"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66" xfId="0" applyFont="1" applyFill="1" applyBorder="1" applyAlignment="1" applyProtection="1">
      <alignment vertical="center"/>
    </xf>
    <xf numFmtId="0" fontId="7" fillId="0" borderId="53" xfId="0" applyFont="1" applyFill="1" applyBorder="1" applyAlignment="1" applyProtection="1">
      <alignment horizontal="left" vertical="center"/>
    </xf>
    <xf numFmtId="0" fontId="7" fillId="0" borderId="54" xfId="0" applyFont="1" applyFill="1" applyBorder="1" applyAlignment="1" applyProtection="1">
      <alignment horizontal="left" vertical="center"/>
    </xf>
    <xf numFmtId="0" fontId="7" fillId="0" borderId="50" xfId="0" applyFont="1" applyFill="1" applyBorder="1" applyAlignment="1" applyProtection="1">
      <alignment horizontal="left" vertical="center"/>
    </xf>
    <xf numFmtId="0" fontId="26" fillId="0" borderId="58"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25" xfId="0" applyFont="1" applyFill="1" applyBorder="1" applyAlignment="1" applyProtection="1">
      <alignment horizontal="center" vertical="center" wrapText="1"/>
    </xf>
    <xf numFmtId="0" fontId="26" fillId="0" borderId="37" xfId="0" applyFont="1" applyFill="1" applyBorder="1" applyAlignment="1" applyProtection="1">
      <alignment horizontal="center" vertical="center" wrapText="1"/>
    </xf>
    <xf numFmtId="0" fontId="26" fillId="0" borderId="59" xfId="0" applyFont="1" applyFill="1" applyBorder="1" applyAlignment="1" applyProtection="1">
      <alignment horizontal="center" vertical="center" wrapText="1"/>
    </xf>
    <xf numFmtId="0" fontId="26" fillId="0" borderId="60" xfId="0" applyFont="1" applyFill="1" applyBorder="1" applyAlignment="1" applyProtection="1">
      <alignment horizontal="center" vertical="center" wrapText="1"/>
    </xf>
    <xf numFmtId="0" fontId="7" fillId="0" borderId="12"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31" xfId="0" applyFont="1" applyFill="1" applyBorder="1" applyAlignment="1" applyProtection="1">
      <alignment vertical="center"/>
    </xf>
    <xf numFmtId="0" fontId="7" fillId="0" borderId="53" xfId="0" applyFont="1" applyFill="1" applyBorder="1" applyAlignment="1" applyProtection="1">
      <alignment vertical="center" wrapText="1"/>
    </xf>
    <xf numFmtId="0" fontId="7" fillId="0" borderId="54" xfId="0" applyFont="1" applyFill="1" applyBorder="1" applyAlignment="1" applyProtection="1">
      <alignment vertical="center" wrapText="1"/>
    </xf>
    <xf numFmtId="0" fontId="7" fillId="0" borderId="50" xfId="0" applyFont="1" applyFill="1" applyBorder="1" applyAlignment="1" applyProtection="1">
      <alignment vertical="center" wrapText="1"/>
    </xf>
    <xf numFmtId="0" fontId="10" fillId="0" borderId="4" xfId="0" applyFont="1" applyFill="1" applyBorder="1" applyAlignment="1" applyProtection="1">
      <alignment horizontal="left" vertical="center" wrapText="1"/>
    </xf>
    <xf numFmtId="0" fontId="10" fillId="0" borderId="64" xfId="0" applyFont="1" applyFill="1" applyBorder="1" applyAlignment="1" applyProtection="1">
      <alignment horizontal="left" vertical="center" wrapText="1"/>
    </xf>
    <xf numFmtId="0" fontId="10" fillId="0" borderId="65" xfId="0" applyFont="1" applyFill="1" applyBorder="1" applyAlignment="1" applyProtection="1">
      <alignment horizontal="left" vertical="center" wrapText="1"/>
    </xf>
    <xf numFmtId="0" fontId="25" fillId="12" borderId="17" xfId="0" applyFont="1" applyFill="1" applyBorder="1" applyAlignment="1" applyProtection="1">
      <alignment horizontal="center" vertical="center" wrapText="1"/>
    </xf>
    <xf numFmtId="0" fontId="25" fillId="12" borderId="19" xfId="0" applyFont="1" applyFill="1" applyBorder="1" applyAlignment="1" applyProtection="1">
      <alignment horizontal="center" vertical="center" wrapText="1"/>
    </xf>
    <xf numFmtId="0" fontId="10" fillId="11" borderId="17" xfId="0" applyFont="1" applyFill="1" applyBorder="1" applyAlignment="1" applyProtection="1">
      <alignment horizontal="center" vertical="center" wrapText="1"/>
    </xf>
    <xf numFmtId="0" fontId="10" fillId="11" borderId="41" xfId="0" applyFont="1" applyFill="1" applyBorder="1" applyAlignment="1" applyProtection="1">
      <alignment horizontal="center" vertical="center" wrapText="1"/>
    </xf>
    <xf numFmtId="0" fontId="7" fillId="0" borderId="20" xfId="0" applyFont="1" applyFill="1" applyBorder="1" applyAlignment="1" applyProtection="1">
      <alignment vertical="center" wrapText="1"/>
    </xf>
    <xf numFmtId="0" fontId="7" fillId="0" borderId="28" xfId="0" applyFont="1" applyFill="1" applyBorder="1" applyAlignment="1" applyProtection="1">
      <alignment vertical="center" wrapText="1"/>
    </xf>
    <xf numFmtId="0" fontId="7" fillId="0" borderId="38" xfId="0" applyFont="1" applyBorder="1" applyAlignment="1" applyProtection="1">
      <alignment vertical="center"/>
    </xf>
    <xf numFmtId="0" fontId="7" fillId="0" borderId="55" xfId="0" applyFont="1" applyBorder="1" applyAlignment="1" applyProtection="1">
      <alignment vertical="center"/>
    </xf>
    <xf numFmtId="0" fontId="7" fillId="0" borderId="5" xfId="0" applyFont="1" applyBorder="1" applyAlignment="1" applyProtection="1">
      <alignment vertical="center"/>
    </xf>
    <xf numFmtId="0" fontId="7" fillId="0" borderId="61" xfId="0" applyFont="1" applyFill="1" applyBorder="1" applyAlignment="1" applyProtection="1">
      <alignment horizontal="center"/>
      <protection locked="0"/>
    </xf>
    <xf numFmtId="0" fontId="7" fillId="0" borderId="62" xfId="0" applyFont="1" applyFill="1" applyBorder="1" applyAlignment="1" applyProtection="1">
      <alignment horizontal="center"/>
      <protection locked="0"/>
    </xf>
    <xf numFmtId="49" fontId="7" fillId="8" borderId="4" xfId="0" applyNumberFormat="1" applyFont="1" applyFill="1" applyBorder="1" applyAlignment="1" applyProtection="1">
      <alignment horizontal="center" vertical="center"/>
    </xf>
    <xf numFmtId="49" fontId="7" fillId="8" borderId="2" xfId="0" applyNumberFormat="1" applyFont="1" applyFill="1" applyBorder="1" applyAlignment="1" applyProtection="1">
      <alignment horizontal="center" vertical="center"/>
    </xf>
    <xf numFmtId="49" fontId="7" fillId="8" borderId="3" xfId="0" applyNumberFormat="1" applyFont="1" applyFill="1" applyBorder="1" applyAlignment="1" applyProtection="1">
      <alignment horizontal="center" vertical="center"/>
    </xf>
    <xf numFmtId="0" fontId="7" fillId="8" borderId="2" xfId="0" applyFont="1" applyFill="1" applyBorder="1" applyAlignment="1" applyProtection="1">
      <alignment horizontal="right" vertical="center"/>
    </xf>
    <xf numFmtId="0" fontId="7" fillId="0" borderId="29" xfId="0" applyFont="1" applyFill="1" applyBorder="1" applyAlignment="1" applyProtection="1">
      <alignment vertical="center" wrapText="1"/>
    </xf>
    <xf numFmtId="0" fontId="7" fillId="0" borderId="32" xfId="0" applyFont="1" applyFill="1" applyBorder="1" applyAlignment="1" applyProtection="1">
      <alignment vertical="center" wrapText="1"/>
    </xf>
    <xf numFmtId="0" fontId="10" fillId="12" borderId="17" xfId="0" applyFont="1" applyFill="1" applyBorder="1" applyAlignment="1" applyProtection="1">
      <alignment horizontal="center" vertical="center" wrapText="1"/>
    </xf>
    <xf numFmtId="0" fontId="10" fillId="12" borderId="19" xfId="0" applyFont="1" applyFill="1" applyBorder="1" applyAlignment="1" applyProtection="1">
      <alignment horizontal="center" vertical="center" wrapText="1"/>
    </xf>
    <xf numFmtId="0" fontId="10" fillId="12" borderId="58" xfId="0" applyFont="1" applyFill="1" applyBorder="1" applyAlignment="1" applyProtection="1">
      <alignment horizontal="center" vertical="center" wrapText="1"/>
    </xf>
    <xf numFmtId="0" fontId="10" fillId="12" borderId="23" xfId="0" applyFont="1" applyFill="1" applyBorder="1" applyAlignment="1" applyProtection="1">
      <alignment horizontal="center" vertical="center" wrapText="1"/>
    </xf>
    <xf numFmtId="0" fontId="10" fillId="12" borderId="24" xfId="0" applyFont="1" applyFill="1" applyBorder="1" applyAlignment="1" applyProtection="1">
      <alignment horizontal="center" vertical="center" wrapText="1"/>
    </xf>
    <xf numFmtId="0" fontId="10" fillId="12" borderId="59" xfId="0" applyFont="1" applyFill="1" applyBorder="1" applyAlignment="1" applyProtection="1">
      <alignment horizontal="center" vertical="center" wrapText="1"/>
    </xf>
    <xf numFmtId="0" fontId="10" fillId="12" borderId="42" xfId="0" applyFont="1" applyFill="1" applyBorder="1" applyAlignment="1" applyProtection="1">
      <alignment horizontal="center" vertical="center" wrapText="1"/>
    </xf>
    <xf numFmtId="0" fontId="10" fillId="12" borderId="60" xfId="0" applyFont="1" applyFill="1" applyBorder="1" applyAlignment="1" applyProtection="1">
      <alignment horizontal="center" vertical="center" wrapText="1"/>
    </xf>
    <xf numFmtId="0" fontId="10" fillId="12" borderId="4" xfId="0" applyFont="1" applyFill="1" applyBorder="1" applyAlignment="1" applyProtection="1">
      <alignment horizontal="center" vertical="center"/>
    </xf>
    <xf numFmtId="0" fontId="10" fillId="12" borderId="2" xfId="0" applyFont="1" applyFill="1" applyBorder="1" applyAlignment="1" applyProtection="1">
      <alignment horizontal="center" vertical="center"/>
    </xf>
    <xf numFmtId="0" fontId="10" fillId="12" borderId="3" xfId="0" applyFont="1" applyFill="1" applyBorder="1" applyAlignment="1" applyProtection="1">
      <alignment horizontal="center" vertical="center"/>
    </xf>
    <xf numFmtId="0" fontId="15" fillId="12" borderId="4" xfId="0" applyFont="1" applyFill="1" applyBorder="1" applyAlignment="1" applyProtection="1">
      <alignment horizontal="center" vertical="center"/>
    </xf>
    <xf numFmtId="0" fontId="15" fillId="12" borderId="3" xfId="0" applyFont="1" applyFill="1" applyBorder="1" applyAlignment="1" applyProtection="1">
      <alignment horizontal="center" vertical="center"/>
    </xf>
    <xf numFmtId="0" fontId="7" fillId="0" borderId="20"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7" fillId="0" borderId="26" xfId="0" applyFont="1" applyFill="1" applyBorder="1" applyAlignment="1" applyProtection="1">
      <alignment vertical="center" wrapText="1"/>
    </xf>
    <xf numFmtId="0" fontId="7" fillId="0" borderId="43" xfId="0" applyFont="1" applyFill="1" applyBorder="1" applyAlignment="1" applyProtection="1">
      <alignment vertical="center" wrapText="1"/>
    </xf>
    <xf numFmtId="0" fontId="7" fillId="12" borderId="4" xfId="0" applyFont="1" applyFill="1" applyBorder="1" applyAlignment="1" applyProtection="1">
      <alignment horizontal="center" vertical="center"/>
    </xf>
    <xf numFmtId="0" fontId="7" fillId="12" borderId="3"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11" borderId="4" xfId="0" applyFont="1" applyFill="1" applyBorder="1" applyAlignment="1" applyProtection="1">
      <alignment horizontal="center" vertical="center"/>
    </xf>
    <xf numFmtId="0" fontId="7" fillId="11" borderId="3" xfId="0" applyFont="1" applyFill="1" applyBorder="1" applyAlignment="1" applyProtection="1">
      <alignment horizontal="center" vertical="center"/>
    </xf>
    <xf numFmtId="49" fontId="10" fillId="12" borderId="4" xfId="0" applyNumberFormat="1" applyFont="1" applyFill="1" applyBorder="1" applyAlignment="1" applyProtection="1">
      <alignment horizontal="center" vertical="center"/>
    </xf>
    <xf numFmtId="49" fontId="10" fillId="12" borderId="2" xfId="0" applyNumberFormat="1" applyFont="1" applyFill="1" applyBorder="1" applyAlignment="1" applyProtection="1">
      <alignment horizontal="center" vertical="center"/>
    </xf>
    <xf numFmtId="49" fontId="10" fillId="12" borderId="3" xfId="0" applyNumberFormat="1" applyFont="1" applyFill="1" applyBorder="1" applyAlignment="1" applyProtection="1">
      <alignment horizontal="center" vertical="center"/>
    </xf>
    <xf numFmtId="0" fontId="10" fillId="14" borderId="4" xfId="0" applyFont="1" applyFill="1" applyBorder="1" applyAlignment="1" applyProtection="1">
      <alignment horizontal="center" vertical="center"/>
    </xf>
    <xf numFmtId="0" fontId="10" fillId="14" borderId="2" xfId="0" applyFont="1" applyFill="1" applyBorder="1" applyAlignment="1" applyProtection="1">
      <alignment horizontal="center" vertical="center"/>
    </xf>
    <xf numFmtId="0" fontId="10" fillId="14" borderId="3" xfId="0" applyFont="1" applyFill="1" applyBorder="1" applyAlignment="1" applyProtection="1">
      <alignment horizontal="center" vertical="center"/>
    </xf>
    <xf numFmtId="0" fontId="7" fillId="0" borderId="5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57" xfId="0" applyFont="1" applyBorder="1" applyAlignment="1" applyProtection="1">
      <alignment horizontal="left" vertical="center" wrapText="1" shrinkToFit="1"/>
    </xf>
    <xf numFmtId="0" fontId="7" fillId="0" borderId="7" xfId="0" applyFont="1" applyBorder="1" applyAlignment="1" applyProtection="1">
      <alignment horizontal="left" vertical="center" wrapText="1" shrinkToFit="1"/>
    </xf>
    <xf numFmtId="0" fontId="7" fillId="0" borderId="9" xfId="0" applyFont="1" applyBorder="1" applyAlignment="1" applyProtection="1">
      <alignment horizontal="left" vertical="center" wrapText="1" shrinkToFit="1"/>
    </xf>
    <xf numFmtId="0" fontId="7" fillId="0" borderId="8" xfId="0" applyFont="1" applyBorder="1" applyAlignment="1" applyProtection="1">
      <alignment horizontal="left" vertical="center" wrapText="1" shrinkToFit="1"/>
    </xf>
    <xf numFmtId="0" fontId="7" fillId="0" borderId="12" xfId="0" applyFont="1" applyBorder="1" applyAlignment="1" applyProtection="1">
      <alignment horizontal="left" vertical="center" wrapText="1" shrinkToFit="1"/>
    </xf>
    <xf numFmtId="0" fontId="7" fillId="0" borderId="10" xfId="0" applyFont="1" applyBorder="1" applyAlignment="1" applyProtection="1">
      <alignment horizontal="left" vertical="center" wrapText="1" shrinkToFit="1"/>
    </xf>
    <xf numFmtId="0" fontId="7" fillId="0" borderId="13" xfId="0" applyFont="1" applyBorder="1" applyAlignment="1" applyProtection="1">
      <alignment horizontal="left" vertical="center" wrapText="1" shrinkToFit="1"/>
    </xf>
    <xf numFmtId="0" fontId="7" fillId="0" borderId="33" xfId="0" applyFont="1" applyBorder="1" applyAlignment="1" applyProtection="1">
      <alignment horizontal="left" vertical="center" wrapText="1" shrinkToFit="1"/>
    </xf>
    <xf numFmtId="0" fontId="7" fillId="0" borderId="18" xfId="0" applyFont="1" applyBorder="1" applyAlignment="1" applyProtection="1">
      <alignment horizontal="left" vertical="center" wrapText="1" shrinkToFit="1"/>
    </xf>
    <xf numFmtId="0" fontId="7" fillId="0" borderId="44" xfId="0" applyFont="1" applyBorder="1" applyAlignment="1" applyProtection="1">
      <alignment horizontal="left" vertical="center" wrapText="1" shrinkToFit="1"/>
    </xf>
    <xf numFmtId="0" fontId="18" fillId="16" borderId="4" xfId="0" applyFont="1" applyFill="1" applyBorder="1" applyAlignment="1" applyProtection="1">
      <alignment horizontal="center" vertical="center"/>
    </xf>
    <xf numFmtId="0" fontId="18" fillId="16" borderId="2" xfId="0" applyFont="1" applyFill="1" applyBorder="1" applyAlignment="1" applyProtection="1">
      <alignment horizontal="center" vertical="center"/>
    </xf>
    <xf numFmtId="0" fontId="18" fillId="16" borderId="3" xfId="0" applyFont="1" applyFill="1" applyBorder="1" applyAlignment="1" applyProtection="1">
      <alignment horizontal="center" vertical="center"/>
    </xf>
    <xf numFmtId="49" fontId="7" fillId="2" borderId="0" xfId="0" applyNumberFormat="1" applyFont="1" applyFill="1" applyBorder="1" applyAlignment="1" applyProtection="1">
      <alignment horizontal="left" vertical="center" wrapText="1"/>
    </xf>
    <xf numFmtId="0" fontId="7" fillId="0" borderId="53" xfId="0" applyFont="1" applyBorder="1" applyAlignment="1" applyProtection="1">
      <alignment horizontal="left" vertical="center" wrapText="1" shrinkToFit="1"/>
    </xf>
    <xf numFmtId="0" fontId="7" fillId="0" borderId="54" xfId="0" applyFont="1" applyBorder="1" applyAlignment="1" applyProtection="1">
      <alignment horizontal="left" vertical="center" wrapText="1" shrinkToFit="1"/>
    </xf>
    <xf numFmtId="0" fontId="7" fillId="0" borderId="50" xfId="0" applyFont="1" applyBorder="1" applyAlignment="1" applyProtection="1">
      <alignment horizontal="left" vertical="center" wrapText="1" shrinkToFit="1"/>
    </xf>
    <xf numFmtId="0" fontId="10" fillId="16" borderId="4" xfId="0" applyFont="1" applyFill="1" applyBorder="1" applyAlignment="1" applyProtection="1">
      <alignment horizontal="center" vertical="center"/>
    </xf>
    <xf numFmtId="0" fontId="10" fillId="16" borderId="2" xfId="0" applyFont="1" applyFill="1" applyBorder="1" applyAlignment="1" applyProtection="1">
      <alignment horizontal="center" vertical="center"/>
    </xf>
    <xf numFmtId="0" fontId="10" fillId="16" borderId="3" xfId="0" applyFont="1" applyFill="1" applyBorder="1" applyAlignment="1" applyProtection="1">
      <alignment horizontal="center" vertical="center"/>
    </xf>
    <xf numFmtId="0" fontId="10" fillId="2" borderId="0" xfId="0" applyFont="1" applyFill="1" applyBorder="1" applyAlignment="1" applyProtection="1">
      <alignment horizontal="center"/>
    </xf>
    <xf numFmtId="0" fontId="22" fillId="20" borderId="80" xfId="0" applyFont="1" applyFill="1" applyBorder="1" applyAlignment="1" applyProtection="1">
      <alignment horizontal="center" vertical="center" wrapText="1"/>
    </xf>
    <xf numFmtId="0" fontId="22" fillId="20" borderId="0" xfId="0" applyFont="1" applyFill="1" applyBorder="1" applyAlignment="1" applyProtection="1">
      <alignment horizontal="center" vertical="center" wrapText="1" readingOrder="1"/>
    </xf>
    <xf numFmtId="0" fontId="22" fillId="20" borderId="75" xfId="0" applyFont="1" applyFill="1" applyBorder="1" applyAlignment="1" applyProtection="1">
      <alignment horizontal="center" vertical="center" wrapText="1" readingOrder="1"/>
    </xf>
    <xf numFmtId="0" fontId="22" fillId="20" borderId="76" xfId="0" applyFont="1" applyFill="1" applyBorder="1" applyAlignment="1" applyProtection="1">
      <alignment horizontal="center" vertical="center" wrapText="1" readingOrder="1"/>
    </xf>
    <xf numFmtId="49" fontId="23" fillId="2" borderId="0" xfId="0" applyNumberFormat="1" applyFont="1" applyFill="1" applyAlignment="1" applyProtection="1">
      <alignment horizontal="center" vertical="center"/>
    </xf>
    <xf numFmtId="49" fontId="24" fillId="2" borderId="0"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wrapText="1"/>
    </xf>
    <xf numFmtId="0" fontId="21" fillId="19" borderId="72" xfId="0" applyFont="1" applyFill="1" applyBorder="1" applyAlignment="1" applyProtection="1">
      <alignment horizontal="left" vertical="center" wrapText="1" readingOrder="1"/>
    </xf>
    <xf numFmtId="0" fontId="21" fillId="19" borderId="74" xfId="0" applyFont="1" applyFill="1" applyBorder="1" applyAlignment="1" applyProtection="1">
      <alignment horizontal="left" vertical="center" wrapText="1" readingOrder="1"/>
    </xf>
    <xf numFmtId="0" fontId="21" fillId="19" borderId="73" xfId="0" applyFont="1" applyFill="1" applyBorder="1" applyAlignment="1" applyProtection="1">
      <alignment horizontal="left" vertical="center" wrapText="1" readingOrder="1"/>
    </xf>
    <xf numFmtId="9" fontId="21" fillId="19" borderId="72" xfId="1" applyFont="1" applyFill="1" applyBorder="1" applyAlignment="1" applyProtection="1">
      <alignment horizontal="center" vertical="center" wrapText="1" readingOrder="1"/>
    </xf>
    <xf numFmtId="9" fontId="21" fillId="19" borderId="74" xfId="1" applyFont="1" applyFill="1" applyBorder="1" applyAlignment="1" applyProtection="1">
      <alignment horizontal="center" vertical="center" wrapText="1" readingOrder="1"/>
    </xf>
    <xf numFmtId="9" fontId="21" fillId="19" borderId="73" xfId="1" applyFont="1" applyFill="1" applyBorder="1" applyAlignment="1" applyProtection="1">
      <alignment horizontal="center" vertical="center" wrapText="1" readingOrder="1"/>
    </xf>
    <xf numFmtId="0" fontId="21" fillId="19" borderId="72" xfId="0" applyFont="1" applyFill="1" applyBorder="1" applyAlignment="1" applyProtection="1">
      <alignment horizontal="center" vertical="center" wrapText="1" readingOrder="1"/>
    </xf>
    <xf numFmtId="0" fontId="21" fillId="19" borderId="74" xfId="0" applyFont="1" applyFill="1" applyBorder="1" applyAlignment="1" applyProtection="1">
      <alignment horizontal="center" vertical="center" wrapText="1" readingOrder="1"/>
    </xf>
    <xf numFmtId="0" fontId="22" fillId="20" borderId="75" xfId="0" applyFont="1" applyFill="1" applyBorder="1" applyAlignment="1" applyProtection="1">
      <alignment horizontal="right" vertical="center" wrapText="1" readingOrder="1"/>
    </xf>
    <xf numFmtId="0" fontId="22" fillId="20" borderId="76" xfId="0" applyFont="1" applyFill="1" applyBorder="1" applyAlignment="1" applyProtection="1">
      <alignment horizontal="right" vertical="center" wrapText="1" readingOrder="1"/>
    </xf>
    <xf numFmtId="0" fontId="22" fillId="20" borderId="77" xfId="0" applyFont="1" applyFill="1" applyBorder="1" applyAlignment="1" applyProtection="1">
      <alignment horizontal="right" vertical="center" wrapText="1" readingOrder="1"/>
    </xf>
    <xf numFmtId="0" fontId="22" fillId="20" borderId="78" xfId="0" applyFont="1" applyFill="1" applyBorder="1" applyAlignment="1" applyProtection="1">
      <alignment horizontal="center" vertical="center" wrapText="1" readingOrder="1"/>
    </xf>
    <xf numFmtId="0" fontId="22" fillId="20" borderId="79" xfId="0" applyFont="1" applyFill="1" applyBorder="1" applyAlignment="1" applyProtection="1">
      <alignment horizontal="center" vertical="center" wrapText="1" readingOrder="1"/>
    </xf>
    <xf numFmtId="0" fontId="22" fillId="20" borderId="80" xfId="0" applyFont="1" applyFill="1" applyBorder="1" applyAlignment="1" applyProtection="1">
      <alignment horizontal="center" vertical="center" wrapText="1" readingOrder="1"/>
    </xf>
    <xf numFmtId="0" fontId="22" fillId="20" borderId="81" xfId="0" applyFont="1" applyFill="1" applyBorder="1" applyAlignment="1" applyProtection="1">
      <alignment horizontal="center" vertical="center" wrapText="1" readingOrder="1"/>
    </xf>
    <xf numFmtId="0" fontId="20" fillId="19" borderId="69" xfId="0" applyFont="1" applyFill="1" applyBorder="1" applyAlignment="1" applyProtection="1">
      <alignment horizontal="center" vertical="center" wrapText="1" readingOrder="1"/>
    </xf>
    <xf numFmtId="0" fontId="20" fillId="19" borderId="70" xfId="0" applyFont="1" applyFill="1" applyBorder="1" applyAlignment="1" applyProtection="1">
      <alignment horizontal="center" vertical="center" wrapText="1" readingOrder="1"/>
    </xf>
    <xf numFmtId="0" fontId="20" fillId="19" borderId="71" xfId="0" applyFont="1" applyFill="1" applyBorder="1" applyAlignment="1" applyProtection="1">
      <alignment horizontal="center" vertical="center" wrapText="1" readingOrder="1"/>
    </xf>
    <xf numFmtId="0" fontId="21" fillId="19" borderId="73" xfId="0" applyFont="1" applyFill="1" applyBorder="1" applyAlignment="1" applyProtection="1">
      <alignment horizontal="center" vertical="center" wrapText="1" readingOrder="1"/>
    </xf>
  </cellXfs>
  <cellStyles count="2">
    <cellStyle name="Prozent" xfId="1" builtinId="5"/>
    <cellStyle name="Standard" xfId="0" builtinId="0"/>
  </cellStyles>
  <dxfs count="132">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5E1DB"/>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5E1DB"/>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5E1DB"/>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5E1DB"/>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5E1DB"/>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ont>
        <b/>
        <i val="0"/>
        <color rgb="FFFF0000"/>
      </font>
      <border>
        <left style="thin">
          <color indexed="64"/>
        </left>
        <right style="thin">
          <color indexed="64"/>
        </right>
        <top style="thin">
          <color indexed="64"/>
        </top>
        <bottom style="thin">
          <color indexed="64"/>
        </bottom>
      </border>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theme="7" tint="0.79998168889431442"/>
        </patternFill>
      </fill>
    </dxf>
    <dxf>
      <fill>
        <patternFill>
          <bgColor rgb="FFFF0000"/>
        </patternFill>
      </fill>
    </dxf>
    <dxf>
      <fill>
        <patternFill>
          <bgColor rgb="FFFFFF00"/>
        </patternFill>
      </fill>
    </dxf>
    <dxf>
      <fill>
        <patternFill>
          <bgColor theme="7" tint="0.79998168889431442"/>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theme="7" tint="0.79998168889431442"/>
        </patternFill>
      </fill>
    </dxf>
    <dxf>
      <fill>
        <patternFill>
          <bgColor rgb="FFFF0000"/>
        </patternFill>
      </fill>
    </dxf>
    <dxf>
      <fill>
        <patternFill>
          <bgColor rgb="FFFF0000"/>
        </patternFill>
      </fill>
    </dxf>
    <dxf>
      <fill>
        <patternFill>
          <bgColor theme="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theme="7" tint="0.79998168889431442"/>
        </patternFill>
      </fill>
    </dxf>
    <dxf>
      <fill>
        <patternFill>
          <bgColor rgb="FFFF0000"/>
        </patternFill>
      </fill>
    </dxf>
    <dxf>
      <fill>
        <patternFill>
          <bgColor theme="0"/>
        </patternFill>
      </fill>
    </dxf>
    <dxf>
      <fill>
        <patternFill>
          <bgColor rgb="FFFF0000"/>
        </patternFill>
      </fill>
    </dxf>
    <dxf>
      <fill>
        <patternFill>
          <bgColor rgb="FFF4DCE1"/>
        </patternFill>
      </fill>
    </dxf>
    <dxf>
      <fill>
        <patternFill>
          <bgColor rgb="FFFF0000"/>
        </patternFill>
      </fill>
    </dxf>
    <dxf>
      <fill>
        <patternFill>
          <bgColor rgb="FFFF0000"/>
        </patternFill>
      </fill>
    </dxf>
    <dxf>
      <fill>
        <patternFill>
          <bgColor theme="0"/>
        </patternFill>
      </fill>
    </dxf>
    <dxf>
      <fill>
        <patternFill>
          <bgColor rgb="FFFFCCFF"/>
        </patternFill>
      </fill>
    </dxf>
    <dxf>
      <fill>
        <patternFill>
          <bgColor rgb="FFFF0000"/>
        </patternFill>
      </fill>
    </dxf>
    <dxf>
      <fill>
        <patternFill>
          <bgColor rgb="FFFF0000"/>
        </patternFill>
      </fill>
    </dxf>
    <dxf>
      <fill>
        <patternFill>
          <bgColor theme="0"/>
        </patternFill>
      </fill>
    </dxf>
    <dxf>
      <fill>
        <patternFill>
          <bgColor rgb="FFFFCCFF"/>
        </patternFill>
      </fill>
    </dxf>
    <dxf>
      <fill>
        <patternFill>
          <bgColor rgb="FFFF0000"/>
        </patternFill>
      </fill>
    </dxf>
    <dxf>
      <fill>
        <patternFill>
          <bgColor rgb="FFFF0000"/>
        </patternFill>
      </fill>
    </dxf>
    <dxf>
      <fill>
        <patternFill>
          <bgColor theme="0"/>
        </patternFill>
      </fill>
    </dxf>
    <dxf>
      <fill>
        <patternFill>
          <bgColor rgb="FFF5DFE3"/>
        </patternFill>
      </fill>
    </dxf>
    <dxf>
      <fill>
        <patternFill>
          <bgColor rgb="FFFF0000"/>
        </patternFill>
      </fill>
    </dxf>
    <dxf>
      <fill>
        <patternFill>
          <bgColor rgb="FFFF0000"/>
        </patternFill>
      </fill>
    </dxf>
    <dxf>
      <fill>
        <patternFill>
          <bgColor theme="0"/>
        </patternFill>
      </fill>
    </dxf>
    <dxf>
      <fill>
        <patternFill>
          <bgColor rgb="FFFFCCFF"/>
        </patternFill>
      </fill>
    </dxf>
    <dxf>
      <fill>
        <patternFill>
          <bgColor rgb="FFFF0000"/>
        </patternFill>
      </fill>
    </dxf>
    <dxf>
      <fill>
        <patternFill>
          <bgColor rgb="FFFF0000"/>
        </patternFill>
      </fill>
    </dxf>
    <dxf>
      <fill>
        <patternFill>
          <bgColor theme="0"/>
        </patternFill>
      </fill>
    </dxf>
    <dxf>
      <fill>
        <patternFill>
          <bgColor rgb="FFFFCCFF"/>
        </patternFill>
      </fill>
    </dxf>
    <dxf>
      <fill>
        <patternFill>
          <bgColor rgb="FFFF0000"/>
        </patternFill>
      </fill>
    </dxf>
    <dxf>
      <fill>
        <patternFill>
          <bgColor rgb="FFFF0000"/>
        </patternFill>
      </fill>
    </dxf>
    <dxf>
      <fill>
        <patternFill>
          <bgColor theme="0"/>
        </patternFill>
      </fill>
    </dxf>
    <dxf>
      <fill>
        <patternFill>
          <bgColor theme="7" tint="0.79998168889431442"/>
        </patternFill>
      </fill>
    </dxf>
    <dxf>
      <fill>
        <patternFill>
          <bgColor rgb="FFFF0000"/>
        </patternFill>
      </fill>
    </dxf>
    <dxf>
      <fill>
        <patternFill>
          <bgColor rgb="FFE7EEF5"/>
        </patternFill>
      </fill>
    </dxf>
    <dxf>
      <fill>
        <patternFill>
          <bgColor rgb="FFFF0000"/>
        </patternFill>
      </fill>
    </dxf>
    <dxf>
      <fill>
        <patternFill>
          <bgColor rgb="FFFF0000"/>
        </patternFill>
      </fill>
    </dxf>
    <dxf>
      <fill>
        <patternFill>
          <bgColor theme="0"/>
        </patternFill>
      </fill>
    </dxf>
    <dxf>
      <fill>
        <patternFill>
          <bgColor rgb="FFFFFFCC"/>
        </patternFill>
      </fill>
    </dxf>
    <dxf>
      <fill>
        <patternFill>
          <bgColor theme="7" tint="0.79998168889431442"/>
        </patternFill>
      </fill>
    </dxf>
    <dxf>
      <fill>
        <patternFill>
          <bgColor theme="6" tint="0.59996337778862885"/>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E4ECF4"/>
        </patternFill>
      </fill>
    </dxf>
    <dxf>
      <fill>
        <patternFill>
          <bgColor theme="7" tint="0.79998168889431442"/>
        </patternFill>
      </fill>
    </dxf>
    <dxf>
      <fill>
        <patternFill>
          <bgColor rgb="FFFF0000"/>
        </patternFill>
      </fill>
    </dxf>
    <dxf>
      <fill>
        <patternFill>
          <bgColor theme="0"/>
        </patternFill>
      </fill>
    </dxf>
    <dxf>
      <fill>
        <patternFill>
          <bgColor rgb="FFFF0000"/>
        </patternFill>
      </fill>
    </dxf>
    <dxf>
      <fill>
        <patternFill>
          <bgColor rgb="FFFFFF00"/>
        </patternFill>
      </fill>
    </dxf>
    <dxf>
      <fill>
        <patternFill>
          <bgColor theme="7" tint="0.79998168889431442"/>
        </patternFill>
      </fill>
    </dxf>
    <dxf>
      <fill>
        <patternFill>
          <bgColor rgb="FFF5E1DB"/>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O$3" lockText="1" noThreeD="1"/>
</file>

<file path=xl/ctrlProps/ctrlProp10.xml><?xml version="1.0" encoding="utf-8"?>
<formControlPr xmlns="http://schemas.microsoft.com/office/spreadsheetml/2009/9/main" objectType="CheckBox" fmlaLink="$P$5" lockText="1" noThreeD="1"/>
</file>

<file path=xl/ctrlProps/ctrlProp100.xml><?xml version="1.0" encoding="utf-8"?>
<formControlPr xmlns="http://schemas.microsoft.com/office/spreadsheetml/2009/9/main" objectType="CheckBox" fmlaLink="$R$64" lockText="1" noThreeD="1"/>
</file>

<file path=xl/ctrlProps/ctrlProp101.xml><?xml version="1.0" encoding="utf-8"?>
<formControlPr xmlns="http://schemas.microsoft.com/office/spreadsheetml/2009/9/main" objectType="CheckBox" fmlaLink="$O$65" lockText="1" noThreeD="1"/>
</file>

<file path=xl/ctrlProps/ctrlProp102.xml><?xml version="1.0" encoding="utf-8"?>
<formControlPr xmlns="http://schemas.microsoft.com/office/spreadsheetml/2009/9/main" objectType="CheckBox" fmlaLink="$P$65" lockText="1" noThreeD="1"/>
</file>

<file path=xl/ctrlProps/ctrlProp103.xml><?xml version="1.0" encoding="utf-8"?>
<formControlPr xmlns="http://schemas.microsoft.com/office/spreadsheetml/2009/9/main" objectType="CheckBox" fmlaLink="$Q$65" lockText="1" noThreeD="1"/>
</file>

<file path=xl/ctrlProps/ctrlProp104.xml><?xml version="1.0" encoding="utf-8"?>
<formControlPr xmlns="http://schemas.microsoft.com/office/spreadsheetml/2009/9/main" objectType="CheckBox" fmlaLink="$R$65" lockText="1" noThreeD="1"/>
</file>

<file path=xl/ctrlProps/ctrlProp105.xml><?xml version="1.0" encoding="utf-8"?>
<formControlPr xmlns="http://schemas.microsoft.com/office/spreadsheetml/2009/9/main" objectType="CheckBox" fmlaLink="$O$66" lockText="1" noThreeD="1"/>
</file>

<file path=xl/ctrlProps/ctrlProp106.xml><?xml version="1.0" encoding="utf-8"?>
<formControlPr xmlns="http://schemas.microsoft.com/office/spreadsheetml/2009/9/main" objectType="CheckBox" fmlaLink="$P$66" lockText="1" noThreeD="1"/>
</file>

<file path=xl/ctrlProps/ctrlProp107.xml><?xml version="1.0" encoding="utf-8"?>
<formControlPr xmlns="http://schemas.microsoft.com/office/spreadsheetml/2009/9/main" objectType="CheckBox" fmlaLink="$Q$66" lockText="1" noThreeD="1"/>
</file>

<file path=xl/ctrlProps/ctrlProp108.xml><?xml version="1.0" encoding="utf-8"?>
<formControlPr xmlns="http://schemas.microsoft.com/office/spreadsheetml/2009/9/main" objectType="CheckBox" fmlaLink="$R$66" lockText="1" noThreeD="1"/>
</file>

<file path=xl/ctrlProps/ctrlProp109.xml><?xml version="1.0" encoding="utf-8"?>
<formControlPr xmlns="http://schemas.microsoft.com/office/spreadsheetml/2009/9/main" objectType="CheckBox" fmlaLink="$O$67" lockText="1" noThreeD="1"/>
</file>

<file path=xl/ctrlProps/ctrlProp11.xml><?xml version="1.0" encoding="utf-8"?>
<formControlPr xmlns="http://schemas.microsoft.com/office/spreadsheetml/2009/9/main" objectType="CheckBox" fmlaLink="$Q$5" lockText="1" noThreeD="1"/>
</file>

<file path=xl/ctrlProps/ctrlProp110.xml><?xml version="1.0" encoding="utf-8"?>
<formControlPr xmlns="http://schemas.microsoft.com/office/spreadsheetml/2009/9/main" objectType="CheckBox" fmlaLink="$P$67" lockText="1" noThreeD="1"/>
</file>

<file path=xl/ctrlProps/ctrlProp111.xml><?xml version="1.0" encoding="utf-8"?>
<formControlPr xmlns="http://schemas.microsoft.com/office/spreadsheetml/2009/9/main" objectType="CheckBox" fmlaLink="$Q$67" lockText="1" noThreeD="1"/>
</file>

<file path=xl/ctrlProps/ctrlProp112.xml><?xml version="1.0" encoding="utf-8"?>
<formControlPr xmlns="http://schemas.microsoft.com/office/spreadsheetml/2009/9/main" objectType="CheckBox" fmlaLink="$R$67" lockText="1" noThreeD="1"/>
</file>

<file path=xl/ctrlProps/ctrlProp113.xml><?xml version="1.0" encoding="utf-8"?>
<formControlPr xmlns="http://schemas.microsoft.com/office/spreadsheetml/2009/9/main" objectType="CheckBox" fmlaLink="$O$68" lockText="1" noThreeD="1"/>
</file>

<file path=xl/ctrlProps/ctrlProp114.xml><?xml version="1.0" encoding="utf-8"?>
<formControlPr xmlns="http://schemas.microsoft.com/office/spreadsheetml/2009/9/main" objectType="CheckBox" fmlaLink="$P$68" lockText="1" noThreeD="1"/>
</file>

<file path=xl/ctrlProps/ctrlProp115.xml><?xml version="1.0" encoding="utf-8"?>
<formControlPr xmlns="http://schemas.microsoft.com/office/spreadsheetml/2009/9/main" objectType="CheckBox" fmlaLink="$Q$68" lockText="1" noThreeD="1"/>
</file>

<file path=xl/ctrlProps/ctrlProp116.xml><?xml version="1.0" encoding="utf-8"?>
<formControlPr xmlns="http://schemas.microsoft.com/office/spreadsheetml/2009/9/main" objectType="CheckBox" fmlaLink="$R$68" lockText="1" noThreeD="1"/>
</file>

<file path=xl/ctrlProps/ctrlProp117.xml><?xml version="1.0" encoding="utf-8"?>
<formControlPr xmlns="http://schemas.microsoft.com/office/spreadsheetml/2009/9/main" objectType="CheckBox" fmlaLink="$O$110" lockText="1" noThreeD="1"/>
</file>

<file path=xl/ctrlProps/ctrlProp118.xml><?xml version="1.0" encoding="utf-8"?>
<formControlPr xmlns="http://schemas.microsoft.com/office/spreadsheetml/2009/9/main" objectType="CheckBox" fmlaLink="$P$110" lockText="1" noThreeD="1"/>
</file>

<file path=xl/ctrlProps/ctrlProp119.xml><?xml version="1.0" encoding="utf-8"?>
<formControlPr xmlns="http://schemas.microsoft.com/office/spreadsheetml/2009/9/main" objectType="CheckBox" fmlaLink="$Q$110" lockText="1" noThreeD="1"/>
</file>

<file path=xl/ctrlProps/ctrlProp12.xml><?xml version="1.0" encoding="utf-8"?>
<formControlPr xmlns="http://schemas.microsoft.com/office/spreadsheetml/2009/9/main" objectType="CheckBox" fmlaLink="$R$5" lockText="1" noThreeD="1"/>
</file>

<file path=xl/ctrlProps/ctrlProp120.xml><?xml version="1.0" encoding="utf-8"?>
<formControlPr xmlns="http://schemas.microsoft.com/office/spreadsheetml/2009/9/main" objectType="CheckBox" fmlaLink="$R$110" lockText="1" noThreeD="1"/>
</file>

<file path=xl/ctrlProps/ctrlProp121.xml><?xml version="1.0" encoding="utf-8"?>
<formControlPr xmlns="http://schemas.microsoft.com/office/spreadsheetml/2009/9/main" objectType="CheckBox" fmlaLink="$O$111" lockText="1" noThreeD="1"/>
</file>

<file path=xl/ctrlProps/ctrlProp122.xml><?xml version="1.0" encoding="utf-8"?>
<formControlPr xmlns="http://schemas.microsoft.com/office/spreadsheetml/2009/9/main" objectType="CheckBox" fmlaLink="$P$111" lockText="1" noThreeD="1"/>
</file>

<file path=xl/ctrlProps/ctrlProp123.xml><?xml version="1.0" encoding="utf-8"?>
<formControlPr xmlns="http://schemas.microsoft.com/office/spreadsheetml/2009/9/main" objectType="CheckBox" fmlaLink="$Q$111" lockText="1" noThreeD="1"/>
</file>

<file path=xl/ctrlProps/ctrlProp124.xml><?xml version="1.0" encoding="utf-8"?>
<formControlPr xmlns="http://schemas.microsoft.com/office/spreadsheetml/2009/9/main" objectType="CheckBox" fmlaLink="$R$111" lockText="1" noThreeD="1"/>
</file>

<file path=xl/ctrlProps/ctrlProp125.xml><?xml version="1.0" encoding="utf-8"?>
<formControlPr xmlns="http://schemas.microsoft.com/office/spreadsheetml/2009/9/main" objectType="CheckBox" fmlaLink="$O$112" lockText="1" noThreeD="1"/>
</file>

<file path=xl/ctrlProps/ctrlProp126.xml><?xml version="1.0" encoding="utf-8"?>
<formControlPr xmlns="http://schemas.microsoft.com/office/spreadsheetml/2009/9/main" objectType="CheckBox" fmlaLink="$P$112" lockText="1" noThreeD="1"/>
</file>

<file path=xl/ctrlProps/ctrlProp127.xml><?xml version="1.0" encoding="utf-8"?>
<formControlPr xmlns="http://schemas.microsoft.com/office/spreadsheetml/2009/9/main" objectType="CheckBox" fmlaLink="$Q$112" lockText="1" noThreeD="1"/>
</file>

<file path=xl/ctrlProps/ctrlProp128.xml><?xml version="1.0" encoding="utf-8"?>
<formControlPr xmlns="http://schemas.microsoft.com/office/spreadsheetml/2009/9/main" objectType="CheckBox" fmlaLink="$R$112" lockText="1" noThreeD="1"/>
</file>

<file path=xl/ctrlProps/ctrlProp129.xml><?xml version="1.0" encoding="utf-8"?>
<formControlPr xmlns="http://schemas.microsoft.com/office/spreadsheetml/2009/9/main" objectType="CheckBox" fmlaLink="$O$113" lockText="1" noThreeD="1"/>
</file>

<file path=xl/ctrlProps/ctrlProp13.xml><?xml version="1.0" encoding="utf-8"?>
<formControlPr xmlns="http://schemas.microsoft.com/office/spreadsheetml/2009/9/main" objectType="CheckBox" fmlaLink="$O$6" lockText="1" noThreeD="1"/>
</file>

<file path=xl/ctrlProps/ctrlProp130.xml><?xml version="1.0" encoding="utf-8"?>
<formControlPr xmlns="http://schemas.microsoft.com/office/spreadsheetml/2009/9/main" objectType="CheckBox" fmlaLink="$P$113" lockText="1" noThreeD="1"/>
</file>

<file path=xl/ctrlProps/ctrlProp131.xml><?xml version="1.0" encoding="utf-8"?>
<formControlPr xmlns="http://schemas.microsoft.com/office/spreadsheetml/2009/9/main" objectType="CheckBox" fmlaLink="$Q$113" lockText="1" noThreeD="1"/>
</file>

<file path=xl/ctrlProps/ctrlProp132.xml><?xml version="1.0" encoding="utf-8"?>
<formControlPr xmlns="http://schemas.microsoft.com/office/spreadsheetml/2009/9/main" objectType="CheckBox" fmlaLink="$R$113" lockText="1" noThreeD="1"/>
</file>

<file path=xl/ctrlProps/ctrlProp133.xml><?xml version="1.0" encoding="utf-8"?>
<formControlPr xmlns="http://schemas.microsoft.com/office/spreadsheetml/2009/9/main" objectType="CheckBox" fmlaLink="$O$114" lockText="1" noThreeD="1"/>
</file>

<file path=xl/ctrlProps/ctrlProp134.xml><?xml version="1.0" encoding="utf-8"?>
<formControlPr xmlns="http://schemas.microsoft.com/office/spreadsheetml/2009/9/main" objectType="CheckBox" fmlaLink="$P$114" lockText="1" noThreeD="1"/>
</file>

<file path=xl/ctrlProps/ctrlProp135.xml><?xml version="1.0" encoding="utf-8"?>
<formControlPr xmlns="http://schemas.microsoft.com/office/spreadsheetml/2009/9/main" objectType="CheckBox" fmlaLink="$Q$114" lockText="1" noThreeD="1"/>
</file>

<file path=xl/ctrlProps/ctrlProp136.xml><?xml version="1.0" encoding="utf-8"?>
<formControlPr xmlns="http://schemas.microsoft.com/office/spreadsheetml/2009/9/main" objectType="CheckBox" fmlaLink="$R$114" lockText="1" noThreeD="1"/>
</file>

<file path=xl/ctrlProps/ctrlProp137.xml><?xml version="1.0" encoding="utf-8"?>
<formControlPr xmlns="http://schemas.microsoft.com/office/spreadsheetml/2009/9/main" objectType="CheckBox" fmlaLink="$O$115" lockText="1" noThreeD="1"/>
</file>

<file path=xl/ctrlProps/ctrlProp138.xml><?xml version="1.0" encoding="utf-8"?>
<formControlPr xmlns="http://schemas.microsoft.com/office/spreadsheetml/2009/9/main" objectType="CheckBox" fmlaLink="$P$115" lockText="1" noThreeD="1"/>
</file>

<file path=xl/ctrlProps/ctrlProp139.xml><?xml version="1.0" encoding="utf-8"?>
<formControlPr xmlns="http://schemas.microsoft.com/office/spreadsheetml/2009/9/main" objectType="CheckBox" fmlaLink="$Q$115" lockText="1" noThreeD="1"/>
</file>

<file path=xl/ctrlProps/ctrlProp14.xml><?xml version="1.0" encoding="utf-8"?>
<formControlPr xmlns="http://schemas.microsoft.com/office/spreadsheetml/2009/9/main" objectType="CheckBox" fmlaLink="$O$7" lockText="1" noThreeD="1"/>
</file>

<file path=xl/ctrlProps/ctrlProp140.xml><?xml version="1.0" encoding="utf-8"?>
<formControlPr xmlns="http://schemas.microsoft.com/office/spreadsheetml/2009/9/main" objectType="CheckBox" fmlaLink="$R$115" lockText="1" noThreeD="1"/>
</file>

<file path=xl/ctrlProps/ctrlProp141.xml><?xml version="1.0" encoding="utf-8"?>
<formControlPr xmlns="http://schemas.microsoft.com/office/spreadsheetml/2009/9/main" objectType="CheckBox" fmlaLink="$O$116" lockText="1" noThreeD="1"/>
</file>

<file path=xl/ctrlProps/ctrlProp142.xml><?xml version="1.0" encoding="utf-8"?>
<formControlPr xmlns="http://schemas.microsoft.com/office/spreadsheetml/2009/9/main" objectType="CheckBox" fmlaLink="$P$116" lockText="1" noThreeD="1"/>
</file>

<file path=xl/ctrlProps/ctrlProp143.xml><?xml version="1.0" encoding="utf-8"?>
<formControlPr xmlns="http://schemas.microsoft.com/office/spreadsheetml/2009/9/main" objectType="CheckBox" fmlaLink="$Q$116" lockText="1" noThreeD="1"/>
</file>

<file path=xl/ctrlProps/ctrlProp144.xml><?xml version="1.0" encoding="utf-8"?>
<formControlPr xmlns="http://schemas.microsoft.com/office/spreadsheetml/2009/9/main" objectType="CheckBox" fmlaLink="$R$116" lockText="1" noThreeD="1"/>
</file>

<file path=xl/ctrlProps/ctrlProp145.xml><?xml version="1.0" encoding="utf-8"?>
<formControlPr xmlns="http://schemas.microsoft.com/office/spreadsheetml/2009/9/main" objectType="CheckBox" fmlaLink="$O$117" lockText="1" noThreeD="1"/>
</file>

<file path=xl/ctrlProps/ctrlProp146.xml><?xml version="1.0" encoding="utf-8"?>
<formControlPr xmlns="http://schemas.microsoft.com/office/spreadsheetml/2009/9/main" objectType="CheckBox" fmlaLink="$P$117" lockText="1" noThreeD="1"/>
</file>

<file path=xl/ctrlProps/ctrlProp147.xml><?xml version="1.0" encoding="utf-8"?>
<formControlPr xmlns="http://schemas.microsoft.com/office/spreadsheetml/2009/9/main" objectType="CheckBox" fmlaLink="$Q$117" lockText="1" noThreeD="1"/>
</file>

<file path=xl/ctrlProps/ctrlProp148.xml><?xml version="1.0" encoding="utf-8"?>
<formControlPr xmlns="http://schemas.microsoft.com/office/spreadsheetml/2009/9/main" objectType="CheckBox" fmlaLink="$R$117" lockText="1" noThreeD="1"/>
</file>

<file path=xl/ctrlProps/ctrlProp149.xml><?xml version="1.0" encoding="utf-8"?>
<formControlPr xmlns="http://schemas.microsoft.com/office/spreadsheetml/2009/9/main" objectType="CheckBox" fmlaLink="$O$118" lockText="1" noThreeD="1"/>
</file>

<file path=xl/ctrlProps/ctrlProp15.xml><?xml version="1.0" encoding="utf-8"?>
<formControlPr xmlns="http://schemas.microsoft.com/office/spreadsheetml/2009/9/main" objectType="CheckBox" fmlaLink="$P$6" lockText="1" noThreeD="1"/>
</file>

<file path=xl/ctrlProps/ctrlProp150.xml><?xml version="1.0" encoding="utf-8"?>
<formControlPr xmlns="http://schemas.microsoft.com/office/spreadsheetml/2009/9/main" objectType="CheckBox" fmlaLink="$P$118" lockText="1" noThreeD="1"/>
</file>

<file path=xl/ctrlProps/ctrlProp151.xml><?xml version="1.0" encoding="utf-8"?>
<formControlPr xmlns="http://schemas.microsoft.com/office/spreadsheetml/2009/9/main" objectType="CheckBox" fmlaLink="$Q$118" lockText="1" noThreeD="1"/>
</file>

<file path=xl/ctrlProps/ctrlProp152.xml><?xml version="1.0" encoding="utf-8"?>
<formControlPr xmlns="http://schemas.microsoft.com/office/spreadsheetml/2009/9/main" objectType="CheckBox" fmlaLink="$R$118" lockText="1" noThreeD="1"/>
</file>

<file path=xl/ctrlProps/ctrlProp153.xml><?xml version="1.0" encoding="utf-8"?>
<formControlPr xmlns="http://schemas.microsoft.com/office/spreadsheetml/2009/9/main" objectType="CheckBox" fmlaLink="$O$119" lockText="1" noThreeD="1"/>
</file>

<file path=xl/ctrlProps/ctrlProp154.xml><?xml version="1.0" encoding="utf-8"?>
<formControlPr xmlns="http://schemas.microsoft.com/office/spreadsheetml/2009/9/main" objectType="CheckBox" fmlaLink="$P$119" lockText="1" noThreeD="1"/>
</file>

<file path=xl/ctrlProps/ctrlProp155.xml><?xml version="1.0" encoding="utf-8"?>
<formControlPr xmlns="http://schemas.microsoft.com/office/spreadsheetml/2009/9/main" objectType="CheckBox" fmlaLink="$Q$119" lockText="1" noThreeD="1"/>
</file>

<file path=xl/ctrlProps/ctrlProp156.xml><?xml version="1.0" encoding="utf-8"?>
<formControlPr xmlns="http://schemas.microsoft.com/office/spreadsheetml/2009/9/main" objectType="CheckBox" fmlaLink="$R$119" lockText="1" noThreeD="1"/>
</file>

<file path=xl/ctrlProps/ctrlProp157.xml><?xml version="1.0" encoding="utf-8"?>
<formControlPr xmlns="http://schemas.microsoft.com/office/spreadsheetml/2009/9/main" objectType="CheckBox" fmlaLink="$O$120" lockText="1" noThreeD="1"/>
</file>

<file path=xl/ctrlProps/ctrlProp158.xml><?xml version="1.0" encoding="utf-8"?>
<formControlPr xmlns="http://schemas.microsoft.com/office/spreadsheetml/2009/9/main" objectType="CheckBox" fmlaLink="$P$120" lockText="1" noThreeD="1"/>
</file>

<file path=xl/ctrlProps/ctrlProp159.xml><?xml version="1.0" encoding="utf-8"?>
<formControlPr xmlns="http://schemas.microsoft.com/office/spreadsheetml/2009/9/main" objectType="CheckBox" fmlaLink="$Q$120" lockText="1" noThreeD="1"/>
</file>

<file path=xl/ctrlProps/ctrlProp16.xml><?xml version="1.0" encoding="utf-8"?>
<formControlPr xmlns="http://schemas.microsoft.com/office/spreadsheetml/2009/9/main" objectType="CheckBox" fmlaLink="$P$7" lockText="1" noThreeD="1"/>
</file>

<file path=xl/ctrlProps/ctrlProp160.xml><?xml version="1.0" encoding="utf-8"?>
<formControlPr xmlns="http://schemas.microsoft.com/office/spreadsheetml/2009/9/main" objectType="CheckBox" fmlaLink="$R$120" lockText="1" noThreeD="1"/>
</file>

<file path=xl/ctrlProps/ctrlProp161.xml><?xml version="1.0" encoding="utf-8"?>
<formControlPr xmlns="http://schemas.microsoft.com/office/spreadsheetml/2009/9/main" objectType="CheckBox" fmlaLink="$O$121" lockText="1" noThreeD="1"/>
</file>

<file path=xl/ctrlProps/ctrlProp162.xml><?xml version="1.0" encoding="utf-8"?>
<formControlPr xmlns="http://schemas.microsoft.com/office/spreadsheetml/2009/9/main" objectType="CheckBox" fmlaLink="$P$121" lockText="1" noThreeD="1"/>
</file>

<file path=xl/ctrlProps/ctrlProp163.xml><?xml version="1.0" encoding="utf-8"?>
<formControlPr xmlns="http://schemas.microsoft.com/office/spreadsheetml/2009/9/main" objectType="CheckBox" fmlaLink="$Q$121" lockText="1" noThreeD="1"/>
</file>

<file path=xl/ctrlProps/ctrlProp164.xml><?xml version="1.0" encoding="utf-8"?>
<formControlPr xmlns="http://schemas.microsoft.com/office/spreadsheetml/2009/9/main" objectType="CheckBox" fmlaLink="$R$121" lockText="1" noThreeD="1"/>
</file>

<file path=xl/ctrlProps/ctrlProp165.xml><?xml version="1.0" encoding="utf-8"?>
<formControlPr xmlns="http://schemas.microsoft.com/office/spreadsheetml/2009/9/main" objectType="CheckBox" fmlaLink="$O$124" lockText="1" noThreeD="1"/>
</file>

<file path=xl/ctrlProps/ctrlProp166.xml><?xml version="1.0" encoding="utf-8"?>
<formControlPr xmlns="http://schemas.microsoft.com/office/spreadsheetml/2009/9/main" objectType="CheckBox" fmlaLink="$P$124" lockText="1" noThreeD="1"/>
</file>

<file path=xl/ctrlProps/ctrlProp167.xml><?xml version="1.0" encoding="utf-8"?>
<formControlPr xmlns="http://schemas.microsoft.com/office/spreadsheetml/2009/9/main" objectType="CheckBox" fmlaLink="$Q$124" lockText="1" noThreeD="1"/>
</file>

<file path=xl/ctrlProps/ctrlProp168.xml><?xml version="1.0" encoding="utf-8"?>
<formControlPr xmlns="http://schemas.microsoft.com/office/spreadsheetml/2009/9/main" objectType="CheckBox" fmlaLink="$R$124" lockText="1" noThreeD="1"/>
</file>

<file path=xl/ctrlProps/ctrlProp169.xml><?xml version="1.0" encoding="utf-8"?>
<formControlPr xmlns="http://schemas.microsoft.com/office/spreadsheetml/2009/9/main" objectType="CheckBox" fmlaLink="$O$166" lockText="1" noThreeD="1"/>
</file>

<file path=xl/ctrlProps/ctrlProp17.xml><?xml version="1.0" encoding="utf-8"?>
<formControlPr xmlns="http://schemas.microsoft.com/office/spreadsheetml/2009/9/main" objectType="CheckBox" fmlaLink="$Q$6" lockText="1" noThreeD="1"/>
</file>

<file path=xl/ctrlProps/ctrlProp170.xml><?xml version="1.0" encoding="utf-8"?>
<formControlPr xmlns="http://schemas.microsoft.com/office/spreadsheetml/2009/9/main" objectType="CheckBox" fmlaLink="$P$166" lockText="1" noThreeD="1"/>
</file>

<file path=xl/ctrlProps/ctrlProp171.xml><?xml version="1.0" encoding="utf-8"?>
<formControlPr xmlns="http://schemas.microsoft.com/office/spreadsheetml/2009/9/main" objectType="CheckBox" fmlaLink="$Q$166" lockText="1" noThreeD="1"/>
</file>

<file path=xl/ctrlProps/ctrlProp172.xml><?xml version="1.0" encoding="utf-8"?>
<formControlPr xmlns="http://schemas.microsoft.com/office/spreadsheetml/2009/9/main" objectType="CheckBox" fmlaLink="$R$166" lockText="1" noThreeD="1"/>
</file>

<file path=xl/ctrlProps/ctrlProp173.xml><?xml version="1.0" encoding="utf-8"?>
<formControlPr xmlns="http://schemas.microsoft.com/office/spreadsheetml/2009/9/main" objectType="CheckBox" fmlaLink="$O$167" lockText="1" noThreeD="1"/>
</file>

<file path=xl/ctrlProps/ctrlProp174.xml><?xml version="1.0" encoding="utf-8"?>
<formControlPr xmlns="http://schemas.microsoft.com/office/spreadsheetml/2009/9/main" objectType="CheckBox" fmlaLink="$P$167" lockText="1" noThreeD="1"/>
</file>

<file path=xl/ctrlProps/ctrlProp175.xml><?xml version="1.0" encoding="utf-8"?>
<formControlPr xmlns="http://schemas.microsoft.com/office/spreadsheetml/2009/9/main" objectType="CheckBox" fmlaLink="$Q$167" lockText="1" noThreeD="1"/>
</file>

<file path=xl/ctrlProps/ctrlProp176.xml><?xml version="1.0" encoding="utf-8"?>
<formControlPr xmlns="http://schemas.microsoft.com/office/spreadsheetml/2009/9/main" objectType="CheckBox" fmlaLink="$R$167" lockText="1" noThreeD="1"/>
</file>

<file path=xl/ctrlProps/ctrlProp177.xml><?xml version="1.0" encoding="utf-8"?>
<formControlPr xmlns="http://schemas.microsoft.com/office/spreadsheetml/2009/9/main" objectType="CheckBox" fmlaLink="$O$168" lockText="1" noThreeD="1"/>
</file>

<file path=xl/ctrlProps/ctrlProp178.xml><?xml version="1.0" encoding="utf-8"?>
<formControlPr xmlns="http://schemas.microsoft.com/office/spreadsheetml/2009/9/main" objectType="CheckBox" fmlaLink="$P$168" lockText="1" noThreeD="1"/>
</file>

<file path=xl/ctrlProps/ctrlProp179.xml><?xml version="1.0" encoding="utf-8"?>
<formControlPr xmlns="http://schemas.microsoft.com/office/spreadsheetml/2009/9/main" objectType="CheckBox" fmlaLink="$Q$168" lockText="1" noThreeD="1"/>
</file>

<file path=xl/ctrlProps/ctrlProp18.xml><?xml version="1.0" encoding="utf-8"?>
<formControlPr xmlns="http://schemas.microsoft.com/office/spreadsheetml/2009/9/main" objectType="CheckBox" fmlaLink="$Q$7" lockText="1" noThreeD="1"/>
</file>

<file path=xl/ctrlProps/ctrlProp180.xml><?xml version="1.0" encoding="utf-8"?>
<formControlPr xmlns="http://schemas.microsoft.com/office/spreadsheetml/2009/9/main" objectType="CheckBox" fmlaLink="$R$168" lockText="1" noThreeD="1"/>
</file>

<file path=xl/ctrlProps/ctrlProp181.xml><?xml version="1.0" encoding="utf-8"?>
<formControlPr xmlns="http://schemas.microsoft.com/office/spreadsheetml/2009/9/main" objectType="CheckBox" fmlaLink="$O$169" lockText="1" noThreeD="1"/>
</file>

<file path=xl/ctrlProps/ctrlProp182.xml><?xml version="1.0" encoding="utf-8"?>
<formControlPr xmlns="http://schemas.microsoft.com/office/spreadsheetml/2009/9/main" objectType="CheckBox" fmlaLink="$P$169" lockText="1" noThreeD="1"/>
</file>

<file path=xl/ctrlProps/ctrlProp183.xml><?xml version="1.0" encoding="utf-8"?>
<formControlPr xmlns="http://schemas.microsoft.com/office/spreadsheetml/2009/9/main" objectType="CheckBox" fmlaLink="$Q$169" lockText="1" noThreeD="1"/>
</file>

<file path=xl/ctrlProps/ctrlProp184.xml><?xml version="1.0" encoding="utf-8"?>
<formControlPr xmlns="http://schemas.microsoft.com/office/spreadsheetml/2009/9/main" objectType="CheckBox" fmlaLink="$R$169" lockText="1" noThreeD="1"/>
</file>

<file path=xl/ctrlProps/ctrlProp185.xml><?xml version="1.0" encoding="utf-8"?>
<formControlPr xmlns="http://schemas.microsoft.com/office/spreadsheetml/2009/9/main" objectType="CheckBox" fmlaLink="$O$170" lockText="1" noThreeD="1"/>
</file>

<file path=xl/ctrlProps/ctrlProp186.xml><?xml version="1.0" encoding="utf-8"?>
<formControlPr xmlns="http://schemas.microsoft.com/office/spreadsheetml/2009/9/main" objectType="CheckBox" fmlaLink="$P$170" lockText="1" noThreeD="1"/>
</file>

<file path=xl/ctrlProps/ctrlProp187.xml><?xml version="1.0" encoding="utf-8"?>
<formControlPr xmlns="http://schemas.microsoft.com/office/spreadsheetml/2009/9/main" objectType="CheckBox" fmlaLink="$Q$170" lockText="1" noThreeD="1"/>
</file>

<file path=xl/ctrlProps/ctrlProp188.xml><?xml version="1.0" encoding="utf-8"?>
<formControlPr xmlns="http://schemas.microsoft.com/office/spreadsheetml/2009/9/main" objectType="CheckBox" fmlaLink="$R$170" lockText="1" noThreeD="1"/>
</file>

<file path=xl/ctrlProps/ctrlProp189.xml><?xml version="1.0" encoding="utf-8"?>
<formControlPr xmlns="http://schemas.microsoft.com/office/spreadsheetml/2009/9/main" objectType="CheckBox" fmlaLink="$O$171" lockText="1" noThreeD="1"/>
</file>

<file path=xl/ctrlProps/ctrlProp19.xml><?xml version="1.0" encoding="utf-8"?>
<formControlPr xmlns="http://schemas.microsoft.com/office/spreadsheetml/2009/9/main" objectType="CheckBox" fmlaLink="$R$6" lockText="1" noThreeD="1"/>
</file>

<file path=xl/ctrlProps/ctrlProp190.xml><?xml version="1.0" encoding="utf-8"?>
<formControlPr xmlns="http://schemas.microsoft.com/office/spreadsheetml/2009/9/main" objectType="CheckBox" fmlaLink="$P$171" lockText="1" noThreeD="1"/>
</file>

<file path=xl/ctrlProps/ctrlProp191.xml><?xml version="1.0" encoding="utf-8"?>
<formControlPr xmlns="http://schemas.microsoft.com/office/spreadsheetml/2009/9/main" objectType="CheckBox" fmlaLink="$Q$171" lockText="1" noThreeD="1"/>
</file>

<file path=xl/ctrlProps/ctrlProp192.xml><?xml version="1.0" encoding="utf-8"?>
<formControlPr xmlns="http://schemas.microsoft.com/office/spreadsheetml/2009/9/main" objectType="CheckBox" fmlaLink="$R$171" lockText="1" noThreeD="1"/>
</file>

<file path=xl/ctrlProps/ctrlProp193.xml><?xml version="1.0" encoding="utf-8"?>
<formControlPr xmlns="http://schemas.microsoft.com/office/spreadsheetml/2009/9/main" objectType="CheckBox" fmlaLink="$O$96" lockText="1" noThreeD="1"/>
</file>

<file path=xl/ctrlProps/ctrlProp194.xml><?xml version="1.0" encoding="utf-8"?>
<formControlPr xmlns="http://schemas.microsoft.com/office/spreadsheetml/2009/9/main" objectType="CheckBox" fmlaLink="$O$97" lockText="1" noThreeD="1"/>
</file>

<file path=xl/ctrlProps/ctrlProp195.xml><?xml version="1.0" encoding="utf-8"?>
<formControlPr xmlns="http://schemas.microsoft.com/office/spreadsheetml/2009/9/main" objectType="CheckBox" fmlaLink="$O$98" lockText="1" noThreeD="1"/>
</file>

<file path=xl/ctrlProps/ctrlProp196.xml><?xml version="1.0" encoding="utf-8"?>
<formControlPr xmlns="http://schemas.microsoft.com/office/spreadsheetml/2009/9/main" objectType="CheckBox" fmlaLink="$O$99" lockText="1" noThreeD="1"/>
</file>

<file path=xl/ctrlProps/ctrlProp197.xml><?xml version="1.0" encoding="utf-8"?>
<formControlPr xmlns="http://schemas.microsoft.com/office/spreadsheetml/2009/9/main" objectType="CheckBox" fmlaLink="$P$132" lockText="1" noThreeD="1"/>
</file>

<file path=xl/ctrlProps/ctrlProp198.xml><?xml version="1.0" encoding="utf-8"?>
<formControlPr xmlns="http://schemas.microsoft.com/office/spreadsheetml/2009/9/main" objectType="CheckBox" fmlaLink="$P$133" lockText="1" noThreeD="1"/>
</file>

<file path=xl/ctrlProps/ctrlProp199.xml><?xml version="1.0" encoding="utf-8"?>
<formControlPr xmlns="http://schemas.microsoft.com/office/spreadsheetml/2009/9/main" objectType="CheckBox" fmlaLink="$P$134" lockText="1" noThreeD="1"/>
</file>

<file path=xl/ctrlProps/ctrlProp2.xml><?xml version="1.0" encoding="utf-8"?>
<formControlPr xmlns="http://schemas.microsoft.com/office/spreadsheetml/2009/9/main" objectType="CheckBox" fmlaLink="$P$3" lockText="1" noThreeD="1"/>
</file>

<file path=xl/ctrlProps/ctrlProp20.xml><?xml version="1.0" encoding="utf-8"?>
<formControlPr xmlns="http://schemas.microsoft.com/office/spreadsheetml/2009/9/main" objectType="CheckBox" fmlaLink="$R$7" lockText="1" noThreeD="1"/>
</file>

<file path=xl/ctrlProps/ctrlProp200.xml><?xml version="1.0" encoding="utf-8"?>
<formControlPr xmlns="http://schemas.microsoft.com/office/spreadsheetml/2009/9/main" objectType="CheckBox" fmlaLink="$P$135" lockText="1" noThreeD="1"/>
</file>

<file path=xl/ctrlProps/ctrlProp201.xml><?xml version="1.0" encoding="utf-8"?>
<formControlPr xmlns="http://schemas.microsoft.com/office/spreadsheetml/2009/9/main" objectType="CheckBox" fmlaLink="$P$136" lockText="1" noThreeD="1"/>
</file>

<file path=xl/ctrlProps/ctrlProp202.xml><?xml version="1.0" encoding="utf-8"?>
<formControlPr xmlns="http://schemas.microsoft.com/office/spreadsheetml/2009/9/main" objectType="CheckBox" fmlaLink="$P$137" lockText="1" noThreeD="1"/>
</file>

<file path=xl/ctrlProps/ctrlProp203.xml><?xml version="1.0" encoding="utf-8"?>
<formControlPr xmlns="http://schemas.microsoft.com/office/spreadsheetml/2009/9/main" objectType="CheckBox" fmlaLink="$P$138" lockText="1" noThreeD="1"/>
</file>

<file path=xl/ctrlProps/ctrlProp204.xml><?xml version="1.0" encoding="utf-8"?>
<formControlPr xmlns="http://schemas.microsoft.com/office/spreadsheetml/2009/9/main" objectType="CheckBox" fmlaLink="$P$140" lockText="1" noThreeD="1"/>
</file>

<file path=xl/ctrlProps/ctrlProp205.xml><?xml version="1.0" encoding="utf-8"?>
<formControlPr xmlns="http://schemas.microsoft.com/office/spreadsheetml/2009/9/main" objectType="CheckBox" fmlaLink="$P$141" lockText="1" noThreeD="1"/>
</file>

<file path=xl/ctrlProps/ctrlProp206.xml><?xml version="1.0" encoding="utf-8"?>
<formControlPr xmlns="http://schemas.microsoft.com/office/spreadsheetml/2009/9/main" objectType="CheckBox" fmlaLink="$P$142" lockText="1" noThreeD="1"/>
</file>

<file path=xl/ctrlProps/ctrlProp207.xml><?xml version="1.0" encoding="utf-8"?>
<formControlPr xmlns="http://schemas.microsoft.com/office/spreadsheetml/2009/9/main" objectType="CheckBox" fmlaLink="$P$143" lockText="1" noThreeD="1"/>
</file>

<file path=xl/ctrlProps/ctrlProp208.xml><?xml version="1.0" encoding="utf-8"?>
<formControlPr xmlns="http://schemas.microsoft.com/office/spreadsheetml/2009/9/main" objectType="CheckBox" fmlaLink="$P$145" lockText="1" noThreeD="1"/>
</file>

<file path=xl/ctrlProps/ctrlProp209.xml><?xml version="1.0" encoding="utf-8"?>
<formControlPr xmlns="http://schemas.microsoft.com/office/spreadsheetml/2009/9/main" objectType="CheckBox" fmlaLink="$P$147" lockText="1" noThreeD="1"/>
</file>

<file path=xl/ctrlProps/ctrlProp21.xml><?xml version="1.0" encoding="utf-8"?>
<formControlPr xmlns="http://schemas.microsoft.com/office/spreadsheetml/2009/9/main" objectType="CheckBox" fmlaLink="$O$31" lockText="1" noThreeD="1"/>
</file>

<file path=xl/ctrlProps/ctrlProp210.xml><?xml version="1.0" encoding="utf-8"?>
<formControlPr xmlns="http://schemas.microsoft.com/office/spreadsheetml/2009/9/main" objectType="CheckBox" fmlaLink="$P$148" lockText="1" noThreeD="1"/>
</file>

<file path=xl/ctrlProps/ctrlProp211.xml><?xml version="1.0" encoding="utf-8"?>
<formControlPr xmlns="http://schemas.microsoft.com/office/spreadsheetml/2009/9/main" objectType="CheckBox" fmlaLink="$J$150" lockText="1" noThreeD="1"/>
</file>

<file path=xl/ctrlProps/ctrlProp212.xml><?xml version="1.0" encoding="utf-8"?>
<formControlPr xmlns="http://schemas.microsoft.com/office/spreadsheetml/2009/9/main" objectType="CheckBox" fmlaLink="$X$155" lockText="1" noThreeD="1"/>
</file>

<file path=xl/ctrlProps/ctrlProp213.xml><?xml version="1.0" encoding="utf-8"?>
<formControlPr xmlns="http://schemas.microsoft.com/office/spreadsheetml/2009/9/main" objectType="CheckBox" fmlaLink="$O$155" lockText="1" noThreeD="1"/>
</file>

<file path=xl/ctrlProps/ctrlProp214.xml><?xml version="1.0" encoding="utf-8"?>
<formControlPr xmlns="http://schemas.microsoft.com/office/spreadsheetml/2009/9/main" objectType="CheckBox" fmlaLink="$P$155" lockText="1" noThreeD="1"/>
</file>

<file path=xl/ctrlProps/ctrlProp215.xml><?xml version="1.0" encoding="utf-8"?>
<formControlPr xmlns="http://schemas.microsoft.com/office/spreadsheetml/2009/9/main" objectType="CheckBox" fmlaLink="$Q$155" lockText="1" noThreeD="1"/>
</file>

<file path=xl/ctrlProps/ctrlProp216.xml><?xml version="1.0" encoding="utf-8"?>
<formControlPr xmlns="http://schemas.microsoft.com/office/spreadsheetml/2009/9/main" objectType="CheckBox" fmlaLink="$P$150" lockText="1" noThreeD="1"/>
</file>

<file path=xl/ctrlProps/ctrlProp217.xml><?xml version="1.0" encoding="utf-8"?>
<formControlPr xmlns="http://schemas.microsoft.com/office/spreadsheetml/2009/9/main" objectType="CheckBox" fmlaLink="$O$132" lockText="1" noThreeD="1"/>
</file>

<file path=xl/ctrlProps/ctrlProp218.xml><?xml version="1.0" encoding="utf-8"?>
<formControlPr xmlns="http://schemas.microsoft.com/office/spreadsheetml/2009/9/main" objectType="CheckBox" fmlaLink="$O$133" lockText="1" noThreeD="1"/>
</file>

<file path=xl/ctrlProps/ctrlProp219.xml><?xml version="1.0" encoding="utf-8"?>
<formControlPr xmlns="http://schemas.microsoft.com/office/spreadsheetml/2009/9/main" objectType="CheckBox" fmlaLink="$O$134" lockText="1" noThreeD="1"/>
</file>

<file path=xl/ctrlProps/ctrlProp22.xml><?xml version="1.0" encoding="utf-8"?>
<formControlPr xmlns="http://schemas.microsoft.com/office/spreadsheetml/2009/9/main" objectType="CheckBox" fmlaLink="$P$31" lockText="1" noThreeD="1"/>
</file>

<file path=xl/ctrlProps/ctrlProp220.xml><?xml version="1.0" encoding="utf-8"?>
<formControlPr xmlns="http://schemas.microsoft.com/office/spreadsheetml/2009/9/main" objectType="CheckBox" fmlaLink="$O$135" lockText="1" noThreeD="1"/>
</file>

<file path=xl/ctrlProps/ctrlProp221.xml><?xml version="1.0" encoding="utf-8"?>
<formControlPr xmlns="http://schemas.microsoft.com/office/spreadsheetml/2009/9/main" objectType="CheckBox" fmlaLink="$O$136" lockText="1" noThreeD="1"/>
</file>

<file path=xl/ctrlProps/ctrlProp222.xml><?xml version="1.0" encoding="utf-8"?>
<formControlPr xmlns="http://schemas.microsoft.com/office/spreadsheetml/2009/9/main" objectType="CheckBox" fmlaLink="$O$137" lockText="1" noThreeD="1"/>
</file>

<file path=xl/ctrlProps/ctrlProp223.xml><?xml version="1.0" encoding="utf-8"?>
<formControlPr xmlns="http://schemas.microsoft.com/office/spreadsheetml/2009/9/main" objectType="CheckBox" fmlaLink="$O$138" lockText="1" noThreeD="1"/>
</file>

<file path=xl/ctrlProps/ctrlProp224.xml><?xml version="1.0" encoding="utf-8"?>
<formControlPr xmlns="http://schemas.microsoft.com/office/spreadsheetml/2009/9/main" objectType="CheckBox" fmlaLink="$O$140" lockText="1" noThreeD="1"/>
</file>

<file path=xl/ctrlProps/ctrlProp225.xml><?xml version="1.0" encoding="utf-8"?>
<formControlPr xmlns="http://schemas.microsoft.com/office/spreadsheetml/2009/9/main" objectType="CheckBox" fmlaLink="$O$141" lockText="1" noThreeD="1"/>
</file>

<file path=xl/ctrlProps/ctrlProp226.xml><?xml version="1.0" encoding="utf-8"?>
<formControlPr xmlns="http://schemas.microsoft.com/office/spreadsheetml/2009/9/main" objectType="CheckBox" fmlaLink="$O$142" lockText="1" noThreeD="1"/>
</file>

<file path=xl/ctrlProps/ctrlProp227.xml><?xml version="1.0" encoding="utf-8"?>
<formControlPr xmlns="http://schemas.microsoft.com/office/spreadsheetml/2009/9/main" objectType="CheckBox" fmlaLink="$O$143" lockText="1" noThreeD="1"/>
</file>

<file path=xl/ctrlProps/ctrlProp228.xml><?xml version="1.0" encoding="utf-8"?>
<formControlPr xmlns="http://schemas.microsoft.com/office/spreadsheetml/2009/9/main" objectType="CheckBox" fmlaLink="$O$145" lockText="1" noThreeD="1"/>
</file>

<file path=xl/ctrlProps/ctrlProp229.xml><?xml version="1.0" encoding="utf-8"?>
<formControlPr xmlns="http://schemas.microsoft.com/office/spreadsheetml/2009/9/main" objectType="CheckBox" fmlaLink="$O$147" lockText="1" noThreeD="1"/>
</file>

<file path=xl/ctrlProps/ctrlProp23.xml><?xml version="1.0" encoding="utf-8"?>
<formControlPr xmlns="http://schemas.microsoft.com/office/spreadsheetml/2009/9/main" objectType="CheckBox" fmlaLink="$Q$31" lockText="1" noThreeD="1"/>
</file>

<file path=xl/ctrlProps/ctrlProp230.xml><?xml version="1.0" encoding="utf-8"?>
<formControlPr xmlns="http://schemas.microsoft.com/office/spreadsheetml/2009/9/main" objectType="CheckBox" fmlaLink="$O$148" lockText="1" noThreeD="1"/>
</file>

<file path=xl/ctrlProps/ctrlProp231.xml><?xml version="1.0" encoding="utf-8"?>
<formControlPr xmlns="http://schemas.microsoft.com/office/spreadsheetml/2009/9/main" objectType="CheckBox" fmlaLink="$O$150" lockText="1" noThreeD="1"/>
</file>

<file path=xl/ctrlProps/ctrlProp232.xml><?xml version="1.0" encoding="utf-8"?>
<formControlPr xmlns="http://schemas.microsoft.com/office/spreadsheetml/2009/9/main" objectType="CheckBox" fmlaLink="$O$179" lockText="1" noThreeD="1"/>
</file>

<file path=xl/ctrlProps/ctrlProp233.xml><?xml version="1.0" encoding="utf-8"?>
<formControlPr xmlns="http://schemas.microsoft.com/office/spreadsheetml/2009/9/main" objectType="CheckBox" fmlaLink="$P$179" lockText="1" noThreeD="1"/>
</file>

<file path=xl/ctrlProps/ctrlProp234.xml><?xml version="1.0" encoding="utf-8"?>
<formControlPr xmlns="http://schemas.microsoft.com/office/spreadsheetml/2009/9/main" objectType="CheckBox" fmlaLink="$Q$179" lockText="1" noThreeD="1"/>
</file>

<file path=xl/ctrlProps/ctrlProp235.xml><?xml version="1.0" encoding="utf-8"?>
<formControlPr xmlns="http://schemas.microsoft.com/office/spreadsheetml/2009/9/main" objectType="CheckBox" fmlaLink="$R$179" lockText="1" noThreeD="1"/>
</file>

<file path=xl/ctrlProps/ctrlProp236.xml><?xml version="1.0" encoding="utf-8"?>
<formControlPr xmlns="http://schemas.microsoft.com/office/spreadsheetml/2009/9/main" objectType="CheckBox" fmlaLink="$O$180" lockText="1" noThreeD="1"/>
</file>

<file path=xl/ctrlProps/ctrlProp237.xml><?xml version="1.0" encoding="utf-8"?>
<formControlPr xmlns="http://schemas.microsoft.com/office/spreadsheetml/2009/9/main" objectType="CheckBox" fmlaLink="$P$180" lockText="1" noThreeD="1"/>
</file>

<file path=xl/ctrlProps/ctrlProp238.xml><?xml version="1.0" encoding="utf-8"?>
<formControlPr xmlns="http://schemas.microsoft.com/office/spreadsheetml/2009/9/main" objectType="CheckBox" fmlaLink="$Q$180" lockText="1" noThreeD="1"/>
</file>

<file path=xl/ctrlProps/ctrlProp239.xml><?xml version="1.0" encoding="utf-8"?>
<formControlPr xmlns="http://schemas.microsoft.com/office/spreadsheetml/2009/9/main" objectType="CheckBox" fmlaLink="$R$180" lockText="1" noThreeD="1"/>
</file>

<file path=xl/ctrlProps/ctrlProp24.xml><?xml version="1.0" encoding="utf-8"?>
<formControlPr xmlns="http://schemas.microsoft.com/office/spreadsheetml/2009/9/main" objectType="CheckBox" fmlaLink="$R$31" lockText="1" noThreeD="1"/>
</file>

<file path=xl/ctrlProps/ctrlProp240.xml><?xml version="1.0" encoding="utf-8"?>
<formControlPr xmlns="http://schemas.microsoft.com/office/spreadsheetml/2009/9/main" objectType="CheckBox" fmlaLink="$O$181" lockText="1" noThreeD="1"/>
</file>

<file path=xl/ctrlProps/ctrlProp241.xml><?xml version="1.0" encoding="utf-8"?>
<formControlPr xmlns="http://schemas.microsoft.com/office/spreadsheetml/2009/9/main" objectType="CheckBox" fmlaLink="$P$181" lockText="1" noThreeD="1"/>
</file>

<file path=xl/ctrlProps/ctrlProp242.xml><?xml version="1.0" encoding="utf-8"?>
<formControlPr xmlns="http://schemas.microsoft.com/office/spreadsheetml/2009/9/main" objectType="CheckBox" fmlaLink="$Q$181" lockText="1" noThreeD="1"/>
</file>

<file path=xl/ctrlProps/ctrlProp243.xml><?xml version="1.0" encoding="utf-8"?>
<formControlPr xmlns="http://schemas.microsoft.com/office/spreadsheetml/2009/9/main" objectType="CheckBox" fmlaLink="$R$181" lockText="1" noThreeD="1"/>
</file>

<file path=xl/ctrlProps/ctrlProp244.xml><?xml version="1.0" encoding="utf-8"?>
<formControlPr xmlns="http://schemas.microsoft.com/office/spreadsheetml/2009/9/main" objectType="CheckBox" fmlaLink="$O$182" lockText="1" noThreeD="1"/>
</file>

<file path=xl/ctrlProps/ctrlProp245.xml><?xml version="1.0" encoding="utf-8"?>
<formControlPr xmlns="http://schemas.microsoft.com/office/spreadsheetml/2009/9/main" objectType="CheckBox" fmlaLink="$P$182" lockText="1" noThreeD="1"/>
</file>

<file path=xl/ctrlProps/ctrlProp246.xml><?xml version="1.0" encoding="utf-8"?>
<formControlPr xmlns="http://schemas.microsoft.com/office/spreadsheetml/2009/9/main" objectType="CheckBox" fmlaLink="$Q$182" lockText="1" noThreeD="1"/>
</file>

<file path=xl/ctrlProps/ctrlProp247.xml><?xml version="1.0" encoding="utf-8"?>
<formControlPr xmlns="http://schemas.microsoft.com/office/spreadsheetml/2009/9/main" objectType="CheckBox" fmlaLink="$R$182" lockText="1" noThreeD="1"/>
</file>

<file path=xl/ctrlProps/ctrlProp248.xml><?xml version="1.0" encoding="utf-8"?>
<formControlPr xmlns="http://schemas.microsoft.com/office/spreadsheetml/2009/9/main" objectType="CheckBox" fmlaLink="$O$183" lockText="1" noThreeD="1"/>
</file>

<file path=xl/ctrlProps/ctrlProp249.xml><?xml version="1.0" encoding="utf-8"?>
<formControlPr xmlns="http://schemas.microsoft.com/office/spreadsheetml/2009/9/main" objectType="CheckBox" fmlaLink="$P$183" lockText="1" noThreeD="1"/>
</file>

<file path=xl/ctrlProps/ctrlProp25.xml><?xml version="1.0" encoding="utf-8"?>
<formControlPr xmlns="http://schemas.microsoft.com/office/spreadsheetml/2009/9/main" objectType="CheckBox" fmlaLink="$O$32" lockText="1" noThreeD="1"/>
</file>

<file path=xl/ctrlProps/ctrlProp250.xml><?xml version="1.0" encoding="utf-8"?>
<formControlPr xmlns="http://schemas.microsoft.com/office/spreadsheetml/2009/9/main" objectType="CheckBox" fmlaLink="$Q$183" lockText="1" noThreeD="1"/>
</file>

<file path=xl/ctrlProps/ctrlProp251.xml><?xml version="1.0" encoding="utf-8"?>
<formControlPr xmlns="http://schemas.microsoft.com/office/spreadsheetml/2009/9/main" objectType="CheckBox" fmlaLink="$R$183" lockText="1" noThreeD="1"/>
</file>

<file path=xl/ctrlProps/ctrlProp252.xml><?xml version="1.0" encoding="utf-8"?>
<formControlPr xmlns="http://schemas.microsoft.com/office/spreadsheetml/2009/9/main" objectType="CheckBox" fmlaLink="$O$185" lockText="1" noThreeD="1"/>
</file>

<file path=xl/ctrlProps/ctrlProp253.xml><?xml version="1.0" encoding="utf-8"?>
<formControlPr xmlns="http://schemas.microsoft.com/office/spreadsheetml/2009/9/main" objectType="CheckBox" fmlaLink="$P$185" lockText="1" noThreeD="1"/>
</file>

<file path=xl/ctrlProps/ctrlProp254.xml><?xml version="1.0" encoding="utf-8"?>
<formControlPr xmlns="http://schemas.microsoft.com/office/spreadsheetml/2009/9/main" objectType="CheckBox" fmlaLink="$Q$185" lockText="1" noThreeD="1"/>
</file>

<file path=xl/ctrlProps/ctrlProp255.xml><?xml version="1.0" encoding="utf-8"?>
<formControlPr xmlns="http://schemas.microsoft.com/office/spreadsheetml/2009/9/main" objectType="CheckBox" fmlaLink="$R$185" lockText="1" noThreeD="1"/>
</file>

<file path=xl/ctrlProps/ctrlProp256.xml><?xml version="1.0" encoding="utf-8"?>
<formControlPr xmlns="http://schemas.microsoft.com/office/spreadsheetml/2009/9/main" objectType="CheckBox" fmlaLink="$O$189" lockText="1" noThreeD="1"/>
</file>

<file path=xl/ctrlProps/ctrlProp257.xml><?xml version="1.0" encoding="utf-8"?>
<formControlPr xmlns="http://schemas.microsoft.com/office/spreadsheetml/2009/9/main" objectType="CheckBox" fmlaLink="$P$189" lockText="1" noThreeD="1"/>
</file>

<file path=xl/ctrlProps/ctrlProp258.xml><?xml version="1.0" encoding="utf-8"?>
<formControlPr xmlns="http://schemas.microsoft.com/office/spreadsheetml/2009/9/main" objectType="CheckBox" fmlaLink="$Q$189" lockText="1" noThreeD="1"/>
</file>

<file path=xl/ctrlProps/ctrlProp259.xml><?xml version="1.0" encoding="utf-8"?>
<formControlPr xmlns="http://schemas.microsoft.com/office/spreadsheetml/2009/9/main" objectType="CheckBox" fmlaLink="$R$189" lockText="1" noThreeD="1"/>
</file>

<file path=xl/ctrlProps/ctrlProp26.xml><?xml version="1.0" encoding="utf-8"?>
<formControlPr xmlns="http://schemas.microsoft.com/office/spreadsheetml/2009/9/main" objectType="CheckBox" fmlaLink="$O$33" lockText="1" noThreeD="1"/>
</file>

<file path=xl/ctrlProps/ctrlProp260.xml><?xml version="1.0" encoding="utf-8"?>
<formControlPr xmlns="http://schemas.microsoft.com/office/spreadsheetml/2009/9/main" objectType="CheckBox" fmlaLink="$O$190" lockText="1" noThreeD="1"/>
</file>

<file path=xl/ctrlProps/ctrlProp261.xml><?xml version="1.0" encoding="utf-8"?>
<formControlPr xmlns="http://schemas.microsoft.com/office/spreadsheetml/2009/9/main" objectType="CheckBox" fmlaLink="$P$190" lockText="1" noThreeD="1"/>
</file>

<file path=xl/ctrlProps/ctrlProp262.xml><?xml version="1.0" encoding="utf-8"?>
<formControlPr xmlns="http://schemas.microsoft.com/office/spreadsheetml/2009/9/main" objectType="CheckBox" fmlaLink="$Q$190" lockText="1" noThreeD="1"/>
</file>

<file path=xl/ctrlProps/ctrlProp263.xml><?xml version="1.0" encoding="utf-8"?>
<formControlPr xmlns="http://schemas.microsoft.com/office/spreadsheetml/2009/9/main" objectType="CheckBox" fmlaLink="$R$190" lockText="1" noThreeD="1"/>
</file>

<file path=xl/ctrlProps/ctrlProp264.xml><?xml version="1.0" encoding="utf-8"?>
<formControlPr xmlns="http://schemas.microsoft.com/office/spreadsheetml/2009/9/main" objectType="CheckBox" fmlaLink="$O$191" lockText="1" noThreeD="1"/>
</file>

<file path=xl/ctrlProps/ctrlProp265.xml><?xml version="1.0" encoding="utf-8"?>
<formControlPr xmlns="http://schemas.microsoft.com/office/spreadsheetml/2009/9/main" objectType="CheckBox" fmlaLink="$P$191" lockText="1" noThreeD="1"/>
</file>

<file path=xl/ctrlProps/ctrlProp266.xml><?xml version="1.0" encoding="utf-8"?>
<formControlPr xmlns="http://schemas.microsoft.com/office/spreadsheetml/2009/9/main" objectType="CheckBox" fmlaLink="$Q$191" lockText="1" noThreeD="1"/>
</file>

<file path=xl/ctrlProps/ctrlProp267.xml><?xml version="1.0" encoding="utf-8"?>
<formControlPr xmlns="http://schemas.microsoft.com/office/spreadsheetml/2009/9/main" objectType="CheckBox" fmlaLink="$R$191" lockText="1" noThreeD="1"/>
</file>

<file path=xl/ctrlProps/ctrlProp268.xml><?xml version="1.0" encoding="utf-8"?>
<formControlPr xmlns="http://schemas.microsoft.com/office/spreadsheetml/2009/9/main" objectType="CheckBox" fmlaLink="$O$192" lockText="1" noThreeD="1"/>
</file>

<file path=xl/ctrlProps/ctrlProp269.xml><?xml version="1.0" encoding="utf-8"?>
<formControlPr xmlns="http://schemas.microsoft.com/office/spreadsheetml/2009/9/main" objectType="CheckBox" fmlaLink="$P$192" lockText="1" noThreeD="1"/>
</file>

<file path=xl/ctrlProps/ctrlProp27.xml><?xml version="1.0" encoding="utf-8"?>
<formControlPr xmlns="http://schemas.microsoft.com/office/spreadsheetml/2009/9/main" objectType="CheckBox" fmlaLink="$O$34" lockText="1" noThreeD="1"/>
</file>

<file path=xl/ctrlProps/ctrlProp270.xml><?xml version="1.0" encoding="utf-8"?>
<formControlPr xmlns="http://schemas.microsoft.com/office/spreadsheetml/2009/9/main" objectType="CheckBox" fmlaLink="$Q$192" lockText="1" noThreeD="1"/>
</file>

<file path=xl/ctrlProps/ctrlProp271.xml><?xml version="1.0" encoding="utf-8"?>
<formControlPr xmlns="http://schemas.microsoft.com/office/spreadsheetml/2009/9/main" objectType="CheckBox" fmlaLink="$R$192" lockText="1" noThreeD="1"/>
</file>

<file path=xl/ctrlProps/ctrlProp272.xml><?xml version="1.0" encoding="utf-8"?>
<formControlPr xmlns="http://schemas.microsoft.com/office/spreadsheetml/2009/9/main" objectType="CheckBox" fmlaLink="$O$193" lockText="1" noThreeD="1"/>
</file>

<file path=xl/ctrlProps/ctrlProp273.xml><?xml version="1.0" encoding="utf-8"?>
<formControlPr xmlns="http://schemas.microsoft.com/office/spreadsheetml/2009/9/main" objectType="CheckBox" fmlaLink="$P$193" lockText="1" noThreeD="1"/>
</file>

<file path=xl/ctrlProps/ctrlProp274.xml><?xml version="1.0" encoding="utf-8"?>
<formControlPr xmlns="http://schemas.microsoft.com/office/spreadsheetml/2009/9/main" objectType="CheckBox" fmlaLink="$Q$193" lockText="1" noThreeD="1"/>
</file>

<file path=xl/ctrlProps/ctrlProp275.xml><?xml version="1.0" encoding="utf-8"?>
<formControlPr xmlns="http://schemas.microsoft.com/office/spreadsheetml/2009/9/main" objectType="CheckBox" fmlaLink="$R$193" lockText="1" noThreeD="1"/>
</file>

<file path=xl/ctrlProps/ctrlProp276.xml><?xml version="1.0" encoding="utf-8"?>
<formControlPr xmlns="http://schemas.microsoft.com/office/spreadsheetml/2009/9/main" objectType="CheckBox" fmlaLink="$O$195" lockText="1" noThreeD="1"/>
</file>

<file path=xl/ctrlProps/ctrlProp277.xml><?xml version="1.0" encoding="utf-8"?>
<formControlPr xmlns="http://schemas.microsoft.com/office/spreadsheetml/2009/9/main" objectType="CheckBox" fmlaLink="$P$195" lockText="1" noThreeD="1"/>
</file>

<file path=xl/ctrlProps/ctrlProp278.xml><?xml version="1.0" encoding="utf-8"?>
<formControlPr xmlns="http://schemas.microsoft.com/office/spreadsheetml/2009/9/main" objectType="CheckBox" fmlaLink="$Q$195" lockText="1" noThreeD="1"/>
</file>

<file path=xl/ctrlProps/ctrlProp279.xml><?xml version="1.0" encoding="utf-8"?>
<formControlPr xmlns="http://schemas.microsoft.com/office/spreadsheetml/2009/9/main" objectType="CheckBox" fmlaLink="$R$195" lockText="1" noThreeD="1"/>
</file>

<file path=xl/ctrlProps/ctrlProp28.xml><?xml version="1.0" encoding="utf-8"?>
<formControlPr xmlns="http://schemas.microsoft.com/office/spreadsheetml/2009/9/main" objectType="CheckBox" fmlaLink="$O$35" lockText="1" noThreeD="1"/>
</file>

<file path=xl/ctrlProps/ctrlProp280.xml><?xml version="1.0" encoding="utf-8"?>
<formControlPr xmlns="http://schemas.microsoft.com/office/spreadsheetml/2009/9/main" objectType="CheckBox" fmlaLink="$O$184" lockText="1" noThreeD="1"/>
</file>

<file path=xl/ctrlProps/ctrlProp281.xml><?xml version="1.0" encoding="utf-8"?>
<formControlPr xmlns="http://schemas.microsoft.com/office/spreadsheetml/2009/9/main" objectType="CheckBox" fmlaLink="$P$184" lockText="1" noThreeD="1"/>
</file>

<file path=xl/ctrlProps/ctrlProp282.xml><?xml version="1.0" encoding="utf-8"?>
<formControlPr xmlns="http://schemas.microsoft.com/office/spreadsheetml/2009/9/main" objectType="CheckBox" fmlaLink="$Q$184" lockText="1" noThreeD="1"/>
</file>

<file path=xl/ctrlProps/ctrlProp283.xml><?xml version="1.0" encoding="utf-8"?>
<formControlPr xmlns="http://schemas.microsoft.com/office/spreadsheetml/2009/9/main" objectType="CheckBox" fmlaLink="$R$184" lockText="1" noThreeD="1"/>
</file>

<file path=xl/ctrlProps/ctrlProp284.xml><?xml version="1.0" encoding="utf-8"?>
<formControlPr xmlns="http://schemas.microsoft.com/office/spreadsheetml/2009/9/main" objectType="CheckBox" fmlaLink="$O$194" lockText="1" noThreeD="1"/>
</file>

<file path=xl/ctrlProps/ctrlProp285.xml><?xml version="1.0" encoding="utf-8"?>
<formControlPr xmlns="http://schemas.microsoft.com/office/spreadsheetml/2009/9/main" objectType="CheckBox" fmlaLink="$P$194" lockText="1" noThreeD="1"/>
</file>

<file path=xl/ctrlProps/ctrlProp286.xml><?xml version="1.0" encoding="utf-8"?>
<formControlPr xmlns="http://schemas.microsoft.com/office/spreadsheetml/2009/9/main" objectType="CheckBox" fmlaLink="$Q$194" lockText="1" noThreeD="1"/>
</file>

<file path=xl/ctrlProps/ctrlProp287.xml><?xml version="1.0" encoding="utf-8"?>
<formControlPr xmlns="http://schemas.microsoft.com/office/spreadsheetml/2009/9/main" objectType="CheckBox" fmlaLink="$R$194" lockText="1" noThreeD="1"/>
</file>

<file path=xl/ctrlProps/ctrlProp288.xml><?xml version="1.0" encoding="utf-8"?>
<formControlPr xmlns="http://schemas.microsoft.com/office/spreadsheetml/2009/9/main" objectType="CheckBox" fmlaLink="$O$87" lockText="1" noThreeD="1"/>
</file>

<file path=xl/ctrlProps/ctrlProp289.xml><?xml version="1.0" encoding="utf-8"?>
<formControlPr xmlns="http://schemas.microsoft.com/office/spreadsheetml/2009/9/main" objectType="CheckBox" fmlaLink="$O$88" lockText="1" noThreeD="1"/>
</file>

<file path=xl/ctrlProps/ctrlProp29.xml><?xml version="1.0" encoding="utf-8"?>
<formControlPr xmlns="http://schemas.microsoft.com/office/spreadsheetml/2009/9/main" objectType="CheckBox" fmlaLink="$O$36" lockText="1" noThreeD="1"/>
</file>

<file path=xl/ctrlProps/ctrlProp290.xml><?xml version="1.0" encoding="utf-8"?>
<formControlPr xmlns="http://schemas.microsoft.com/office/spreadsheetml/2009/9/main" objectType="CheckBox" fmlaLink="$O$92" lockText="1" noThreeD="1"/>
</file>

<file path=xl/ctrlProps/ctrlProp291.xml><?xml version="1.0" encoding="utf-8"?>
<formControlPr xmlns="http://schemas.microsoft.com/office/spreadsheetml/2009/9/main" objectType="CheckBox" fmlaLink="$O$89" lockText="1" noThreeD="1"/>
</file>

<file path=xl/ctrlProps/ctrlProp292.xml><?xml version="1.0" encoding="utf-8"?>
<formControlPr xmlns="http://schemas.microsoft.com/office/spreadsheetml/2009/9/main" objectType="CheckBox" fmlaLink="$P$143" lockText="1" noThreeD="1"/>
</file>

<file path=xl/ctrlProps/ctrlProp293.xml><?xml version="1.0" encoding="utf-8"?>
<formControlPr xmlns="http://schemas.microsoft.com/office/spreadsheetml/2009/9/main" objectType="CheckBox" fmlaLink="$O$143" lockText="1" noThreeD="1"/>
</file>

<file path=xl/ctrlProps/ctrlProp294.xml><?xml version="1.0" encoding="utf-8"?>
<formControlPr xmlns="http://schemas.microsoft.com/office/spreadsheetml/2009/9/main" objectType="CheckBox" fmlaLink="$O$93" lockText="1" noThreeD="1"/>
</file>

<file path=xl/ctrlProps/ctrlProp295.xml><?xml version="1.0" encoding="utf-8"?>
<formControlPr xmlns="http://schemas.microsoft.com/office/spreadsheetml/2009/9/main" objectType="CheckBox" fmlaLink="$O$90" lockText="1" noThreeD="1"/>
</file>

<file path=xl/ctrlProps/ctrlProp296.xml><?xml version="1.0" encoding="utf-8"?>
<formControlPr xmlns="http://schemas.microsoft.com/office/spreadsheetml/2009/9/main" objectType="CheckBox" fmlaLink="$O$91" lockText="1" noThreeD="1"/>
</file>

<file path=xl/ctrlProps/ctrlProp297.xml><?xml version="1.0" encoding="utf-8"?>
<formControlPr xmlns="http://schemas.microsoft.com/office/spreadsheetml/2009/9/main" objectType="CheckBox" fmlaLink="$O$100" lockText="1" noThreeD="1"/>
</file>

<file path=xl/ctrlProps/ctrlProp298.xml><?xml version="1.0" encoding="utf-8"?>
<formControlPr xmlns="http://schemas.microsoft.com/office/spreadsheetml/2009/9/main" objectType="CheckBox" fmlaLink="$O$14" lockText="1" noThreeD="1"/>
</file>

<file path=xl/ctrlProps/ctrlProp299.xml><?xml version="1.0" encoding="utf-8"?>
<formControlPr xmlns="http://schemas.microsoft.com/office/spreadsheetml/2009/9/main" objectType="CheckBox" fmlaLink="$P$14" lockText="1" noThreeD="1"/>
</file>

<file path=xl/ctrlProps/ctrlProp3.xml><?xml version="1.0" encoding="utf-8"?>
<formControlPr xmlns="http://schemas.microsoft.com/office/spreadsheetml/2009/9/main" objectType="CheckBox" fmlaLink="$Q$3" lockText="1" noThreeD="1"/>
</file>

<file path=xl/ctrlProps/ctrlProp30.xml><?xml version="1.0" encoding="utf-8"?>
<formControlPr xmlns="http://schemas.microsoft.com/office/spreadsheetml/2009/9/main" objectType="CheckBox" fmlaLink="$O$37" lockText="1" noThreeD="1"/>
</file>

<file path=xl/ctrlProps/ctrlProp31.xml><?xml version="1.0" encoding="utf-8"?>
<formControlPr xmlns="http://schemas.microsoft.com/office/spreadsheetml/2009/9/main" objectType="CheckBox" fmlaLink="$O$38" lockText="1" noThreeD="1"/>
</file>

<file path=xl/ctrlProps/ctrlProp32.xml><?xml version="1.0" encoding="utf-8"?>
<formControlPr xmlns="http://schemas.microsoft.com/office/spreadsheetml/2009/9/main" objectType="CheckBox" fmlaLink="$O$39" lockText="1" noThreeD="1"/>
</file>

<file path=xl/ctrlProps/ctrlProp33.xml><?xml version="1.0" encoding="utf-8"?>
<formControlPr xmlns="http://schemas.microsoft.com/office/spreadsheetml/2009/9/main" objectType="CheckBox" fmlaLink="$O$40" lockText="1" noThreeD="1"/>
</file>

<file path=xl/ctrlProps/ctrlProp34.xml><?xml version="1.0" encoding="utf-8"?>
<formControlPr xmlns="http://schemas.microsoft.com/office/spreadsheetml/2009/9/main" objectType="CheckBox" fmlaLink="$O$41" lockText="1" noThreeD="1"/>
</file>

<file path=xl/ctrlProps/ctrlProp35.xml><?xml version="1.0" encoding="utf-8"?>
<formControlPr xmlns="http://schemas.microsoft.com/office/spreadsheetml/2009/9/main" objectType="CheckBox" fmlaLink="$P$32" lockText="1" noThreeD="1"/>
</file>

<file path=xl/ctrlProps/ctrlProp36.xml><?xml version="1.0" encoding="utf-8"?>
<formControlPr xmlns="http://schemas.microsoft.com/office/spreadsheetml/2009/9/main" objectType="CheckBox" fmlaLink="$P$33" lockText="1" noThreeD="1"/>
</file>

<file path=xl/ctrlProps/ctrlProp37.xml><?xml version="1.0" encoding="utf-8"?>
<formControlPr xmlns="http://schemas.microsoft.com/office/spreadsheetml/2009/9/main" objectType="CheckBox" fmlaLink="$P$34" lockText="1" noThreeD="1"/>
</file>

<file path=xl/ctrlProps/ctrlProp38.xml><?xml version="1.0" encoding="utf-8"?>
<formControlPr xmlns="http://schemas.microsoft.com/office/spreadsheetml/2009/9/main" objectType="CheckBox" fmlaLink="$P$35" lockText="1" noThreeD="1"/>
</file>

<file path=xl/ctrlProps/ctrlProp39.xml><?xml version="1.0" encoding="utf-8"?>
<formControlPr xmlns="http://schemas.microsoft.com/office/spreadsheetml/2009/9/main" objectType="CheckBox" fmlaLink="$P$36" lockText="1" noThreeD="1"/>
</file>

<file path=xl/ctrlProps/ctrlProp4.xml><?xml version="1.0" encoding="utf-8"?>
<formControlPr xmlns="http://schemas.microsoft.com/office/spreadsheetml/2009/9/main" objectType="CheckBox" fmlaLink="$R$3" lockText="1" noThreeD="1"/>
</file>

<file path=xl/ctrlProps/ctrlProp40.xml><?xml version="1.0" encoding="utf-8"?>
<formControlPr xmlns="http://schemas.microsoft.com/office/spreadsheetml/2009/9/main" objectType="CheckBox" fmlaLink="$P$37" lockText="1" noThreeD="1"/>
</file>

<file path=xl/ctrlProps/ctrlProp41.xml><?xml version="1.0" encoding="utf-8"?>
<formControlPr xmlns="http://schemas.microsoft.com/office/spreadsheetml/2009/9/main" objectType="CheckBox" fmlaLink="$P$38" lockText="1" noThreeD="1"/>
</file>

<file path=xl/ctrlProps/ctrlProp42.xml><?xml version="1.0" encoding="utf-8"?>
<formControlPr xmlns="http://schemas.microsoft.com/office/spreadsheetml/2009/9/main" objectType="CheckBox" fmlaLink="$P$39" lockText="1" noThreeD="1"/>
</file>

<file path=xl/ctrlProps/ctrlProp43.xml><?xml version="1.0" encoding="utf-8"?>
<formControlPr xmlns="http://schemas.microsoft.com/office/spreadsheetml/2009/9/main" objectType="CheckBox" fmlaLink="$P$40" lockText="1" noThreeD="1"/>
</file>

<file path=xl/ctrlProps/ctrlProp44.xml><?xml version="1.0" encoding="utf-8"?>
<formControlPr xmlns="http://schemas.microsoft.com/office/spreadsheetml/2009/9/main" objectType="CheckBox" fmlaLink="$P$41" lockText="1" noThreeD="1"/>
</file>

<file path=xl/ctrlProps/ctrlProp45.xml><?xml version="1.0" encoding="utf-8"?>
<formControlPr xmlns="http://schemas.microsoft.com/office/spreadsheetml/2009/9/main" objectType="CheckBox" fmlaLink="$Q$32" lockText="1" noThreeD="1"/>
</file>

<file path=xl/ctrlProps/ctrlProp46.xml><?xml version="1.0" encoding="utf-8"?>
<formControlPr xmlns="http://schemas.microsoft.com/office/spreadsheetml/2009/9/main" objectType="CheckBox" fmlaLink="$Q$33" lockText="1" noThreeD="1"/>
</file>

<file path=xl/ctrlProps/ctrlProp47.xml><?xml version="1.0" encoding="utf-8"?>
<formControlPr xmlns="http://schemas.microsoft.com/office/spreadsheetml/2009/9/main" objectType="CheckBox" fmlaLink="$Q$34" lockText="1" noThreeD="1"/>
</file>

<file path=xl/ctrlProps/ctrlProp48.xml><?xml version="1.0" encoding="utf-8"?>
<formControlPr xmlns="http://schemas.microsoft.com/office/spreadsheetml/2009/9/main" objectType="CheckBox" fmlaLink="$Q$35" lockText="1" noThreeD="1"/>
</file>

<file path=xl/ctrlProps/ctrlProp49.xml><?xml version="1.0" encoding="utf-8"?>
<formControlPr xmlns="http://schemas.microsoft.com/office/spreadsheetml/2009/9/main" objectType="CheckBox" fmlaLink="$Q$36" lockText="1" noThreeD="1"/>
</file>

<file path=xl/ctrlProps/ctrlProp5.xml><?xml version="1.0" encoding="utf-8"?>
<formControlPr xmlns="http://schemas.microsoft.com/office/spreadsheetml/2009/9/main" objectType="CheckBox" fmlaLink="$O$4" lockText="1" noThreeD="1"/>
</file>

<file path=xl/ctrlProps/ctrlProp50.xml><?xml version="1.0" encoding="utf-8"?>
<formControlPr xmlns="http://schemas.microsoft.com/office/spreadsheetml/2009/9/main" objectType="CheckBox" fmlaLink="$Q$37" lockText="1" noThreeD="1"/>
</file>

<file path=xl/ctrlProps/ctrlProp51.xml><?xml version="1.0" encoding="utf-8"?>
<formControlPr xmlns="http://schemas.microsoft.com/office/spreadsheetml/2009/9/main" objectType="CheckBox" fmlaLink="$Q$38" lockText="1" noThreeD="1"/>
</file>

<file path=xl/ctrlProps/ctrlProp52.xml><?xml version="1.0" encoding="utf-8"?>
<formControlPr xmlns="http://schemas.microsoft.com/office/spreadsheetml/2009/9/main" objectType="CheckBox" fmlaLink="$Q$39" lockText="1" noThreeD="1"/>
</file>

<file path=xl/ctrlProps/ctrlProp53.xml><?xml version="1.0" encoding="utf-8"?>
<formControlPr xmlns="http://schemas.microsoft.com/office/spreadsheetml/2009/9/main" objectType="CheckBox" fmlaLink="$Q$40" lockText="1" noThreeD="1"/>
</file>

<file path=xl/ctrlProps/ctrlProp54.xml><?xml version="1.0" encoding="utf-8"?>
<formControlPr xmlns="http://schemas.microsoft.com/office/spreadsheetml/2009/9/main" objectType="CheckBox" fmlaLink="$Q$41" lockText="1" noThreeD="1"/>
</file>

<file path=xl/ctrlProps/ctrlProp55.xml><?xml version="1.0" encoding="utf-8"?>
<formControlPr xmlns="http://schemas.microsoft.com/office/spreadsheetml/2009/9/main" objectType="CheckBox" fmlaLink="$R$32" lockText="1" noThreeD="1"/>
</file>

<file path=xl/ctrlProps/ctrlProp56.xml><?xml version="1.0" encoding="utf-8"?>
<formControlPr xmlns="http://schemas.microsoft.com/office/spreadsheetml/2009/9/main" objectType="CheckBox" fmlaLink="$R$33" lockText="1" noThreeD="1"/>
</file>

<file path=xl/ctrlProps/ctrlProp57.xml><?xml version="1.0" encoding="utf-8"?>
<formControlPr xmlns="http://schemas.microsoft.com/office/spreadsheetml/2009/9/main" objectType="CheckBox" fmlaLink="$R$34" lockText="1" noThreeD="1"/>
</file>

<file path=xl/ctrlProps/ctrlProp58.xml><?xml version="1.0" encoding="utf-8"?>
<formControlPr xmlns="http://schemas.microsoft.com/office/spreadsheetml/2009/9/main" objectType="CheckBox" fmlaLink="$R$35" lockText="1" noThreeD="1"/>
</file>

<file path=xl/ctrlProps/ctrlProp59.xml><?xml version="1.0" encoding="utf-8"?>
<formControlPr xmlns="http://schemas.microsoft.com/office/spreadsheetml/2009/9/main" objectType="CheckBox" fmlaLink="$R$36" lockText="1" noThreeD="1"/>
</file>

<file path=xl/ctrlProps/ctrlProp6.xml><?xml version="1.0" encoding="utf-8"?>
<formControlPr xmlns="http://schemas.microsoft.com/office/spreadsheetml/2009/9/main" objectType="CheckBox" fmlaLink="$P$4" lockText="1" noThreeD="1"/>
</file>

<file path=xl/ctrlProps/ctrlProp60.xml><?xml version="1.0" encoding="utf-8"?>
<formControlPr xmlns="http://schemas.microsoft.com/office/spreadsheetml/2009/9/main" objectType="CheckBox" fmlaLink="$R$37" lockText="1" noThreeD="1"/>
</file>

<file path=xl/ctrlProps/ctrlProp61.xml><?xml version="1.0" encoding="utf-8"?>
<formControlPr xmlns="http://schemas.microsoft.com/office/spreadsheetml/2009/9/main" objectType="CheckBox" fmlaLink="$R$38" lockText="1" noThreeD="1"/>
</file>

<file path=xl/ctrlProps/ctrlProp62.xml><?xml version="1.0" encoding="utf-8"?>
<formControlPr xmlns="http://schemas.microsoft.com/office/spreadsheetml/2009/9/main" objectType="CheckBox" fmlaLink="$R$39" lockText="1" noThreeD="1"/>
</file>

<file path=xl/ctrlProps/ctrlProp63.xml><?xml version="1.0" encoding="utf-8"?>
<formControlPr xmlns="http://schemas.microsoft.com/office/spreadsheetml/2009/9/main" objectType="CheckBox" fmlaLink="$R$40" lockText="1" noThreeD="1"/>
</file>

<file path=xl/ctrlProps/ctrlProp64.xml><?xml version="1.0" encoding="utf-8"?>
<formControlPr xmlns="http://schemas.microsoft.com/office/spreadsheetml/2009/9/main" objectType="CheckBox" fmlaLink="$R$41" lockText="1" noThreeD="1"/>
</file>

<file path=xl/ctrlProps/ctrlProp65.xml><?xml version="1.0" encoding="utf-8"?>
<formControlPr xmlns="http://schemas.microsoft.com/office/spreadsheetml/2009/9/main" objectType="CheckBox" fmlaLink="$O$56" lockText="1" noThreeD="1"/>
</file>

<file path=xl/ctrlProps/ctrlProp66.xml><?xml version="1.0" encoding="utf-8"?>
<formControlPr xmlns="http://schemas.microsoft.com/office/spreadsheetml/2009/9/main" objectType="CheckBox" fmlaLink="$P$56" lockText="1" noThreeD="1"/>
</file>

<file path=xl/ctrlProps/ctrlProp67.xml><?xml version="1.0" encoding="utf-8"?>
<formControlPr xmlns="http://schemas.microsoft.com/office/spreadsheetml/2009/9/main" objectType="CheckBox" fmlaLink="$Q$56" lockText="1" noThreeD="1"/>
</file>

<file path=xl/ctrlProps/ctrlProp68.xml><?xml version="1.0" encoding="utf-8"?>
<formControlPr xmlns="http://schemas.microsoft.com/office/spreadsheetml/2009/9/main" objectType="CheckBox" fmlaLink="$R$56" lockText="1" noThreeD="1"/>
</file>

<file path=xl/ctrlProps/ctrlProp69.xml><?xml version="1.0" encoding="utf-8"?>
<formControlPr xmlns="http://schemas.microsoft.com/office/spreadsheetml/2009/9/main" objectType="CheckBox" fmlaLink="$O$57" lockText="1" noThreeD="1"/>
</file>

<file path=xl/ctrlProps/ctrlProp7.xml><?xml version="1.0" encoding="utf-8"?>
<formControlPr xmlns="http://schemas.microsoft.com/office/spreadsheetml/2009/9/main" objectType="CheckBox" fmlaLink="$Q$4" lockText="1" noThreeD="1"/>
</file>

<file path=xl/ctrlProps/ctrlProp70.xml><?xml version="1.0" encoding="utf-8"?>
<formControlPr xmlns="http://schemas.microsoft.com/office/spreadsheetml/2009/9/main" objectType="CheckBox" fmlaLink="$P$57" lockText="1" noThreeD="1"/>
</file>

<file path=xl/ctrlProps/ctrlProp71.xml><?xml version="1.0" encoding="utf-8"?>
<formControlPr xmlns="http://schemas.microsoft.com/office/spreadsheetml/2009/9/main" objectType="CheckBox" fmlaLink="$Q$57" lockText="1" noThreeD="1"/>
</file>

<file path=xl/ctrlProps/ctrlProp72.xml><?xml version="1.0" encoding="utf-8"?>
<formControlPr xmlns="http://schemas.microsoft.com/office/spreadsheetml/2009/9/main" objectType="CheckBox" fmlaLink="$R$57" lockText="1" noThreeD="1"/>
</file>

<file path=xl/ctrlProps/ctrlProp73.xml><?xml version="1.0" encoding="utf-8"?>
<formControlPr xmlns="http://schemas.microsoft.com/office/spreadsheetml/2009/9/main" objectType="CheckBox" fmlaLink="$O$58" lockText="1" noThreeD="1"/>
</file>

<file path=xl/ctrlProps/ctrlProp74.xml><?xml version="1.0" encoding="utf-8"?>
<formControlPr xmlns="http://schemas.microsoft.com/office/spreadsheetml/2009/9/main" objectType="CheckBox" fmlaLink="$P$58" lockText="1" noThreeD="1"/>
</file>

<file path=xl/ctrlProps/ctrlProp75.xml><?xml version="1.0" encoding="utf-8"?>
<formControlPr xmlns="http://schemas.microsoft.com/office/spreadsheetml/2009/9/main" objectType="CheckBox" fmlaLink="$Q$58" lockText="1" noThreeD="1"/>
</file>

<file path=xl/ctrlProps/ctrlProp76.xml><?xml version="1.0" encoding="utf-8"?>
<formControlPr xmlns="http://schemas.microsoft.com/office/spreadsheetml/2009/9/main" objectType="CheckBox" fmlaLink="$R$58" lockText="1" noThreeD="1"/>
</file>

<file path=xl/ctrlProps/ctrlProp77.xml><?xml version="1.0" encoding="utf-8"?>
<formControlPr xmlns="http://schemas.microsoft.com/office/spreadsheetml/2009/9/main" objectType="CheckBox" fmlaLink="$O$59" lockText="1" noThreeD="1"/>
</file>

<file path=xl/ctrlProps/ctrlProp78.xml><?xml version="1.0" encoding="utf-8"?>
<formControlPr xmlns="http://schemas.microsoft.com/office/spreadsheetml/2009/9/main" objectType="CheckBox" fmlaLink="$P$59" lockText="1" noThreeD="1"/>
</file>

<file path=xl/ctrlProps/ctrlProp79.xml><?xml version="1.0" encoding="utf-8"?>
<formControlPr xmlns="http://schemas.microsoft.com/office/spreadsheetml/2009/9/main" objectType="CheckBox" fmlaLink="$Q$59" lockText="1" noThreeD="1"/>
</file>

<file path=xl/ctrlProps/ctrlProp8.xml><?xml version="1.0" encoding="utf-8"?>
<formControlPr xmlns="http://schemas.microsoft.com/office/spreadsheetml/2009/9/main" objectType="CheckBox" fmlaLink="$R$4" lockText="1" noThreeD="1"/>
</file>

<file path=xl/ctrlProps/ctrlProp80.xml><?xml version="1.0" encoding="utf-8"?>
<formControlPr xmlns="http://schemas.microsoft.com/office/spreadsheetml/2009/9/main" objectType="CheckBox" fmlaLink="$R$59" lockText="1" noThreeD="1"/>
</file>

<file path=xl/ctrlProps/ctrlProp81.xml><?xml version="1.0" encoding="utf-8"?>
<formControlPr xmlns="http://schemas.microsoft.com/office/spreadsheetml/2009/9/main" objectType="CheckBox" fmlaLink="$O$60" lockText="1" noThreeD="1"/>
</file>

<file path=xl/ctrlProps/ctrlProp82.xml><?xml version="1.0" encoding="utf-8"?>
<formControlPr xmlns="http://schemas.microsoft.com/office/spreadsheetml/2009/9/main" objectType="CheckBox" fmlaLink="$P$60" lockText="1" noThreeD="1"/>
</file>

<file path=xl/ctrlProps/ctrlProp83.xml><?xml version="1.0" encoding="utf-8"?>
<formControlPr xmlns="http://schemas.microsoft.com/office/spreadsheetml/2009/9/main" objectType="CheckBox" fmlaLink="$Q$60" lockText="1" noThreeD="1"/>
</file>

<file path=xl/ctrlProps/ctrlProp84.xml><?xml version="1.0" encoding="utf-8"?>
<formControlPr xmlns="http://schemas.microsoft.com/office/spreadsheetml/2009/9/main" objectType="CheckBox" fmlaLink="$R$60" lockText="1" noThreeD="1"/>
</file>

<file path=xl/ctrlProps/ctrlProp85.xml><?xml version="1.0" encoding="utf-8"?>
<formControlPr xmlns="http://schemas.microsoft.com/office/spreadsheetml/2009/9/main" objectType="CheckBox" fmlaLink="$O$61" lockText="1" noThreeD="1"/>
</file>

<file path=xl/ctrlProps/ctrlProp86.xml><?xml version="1.0" encoding="utf-8"?>
<formControlPr xmlns="http://schemas.microsoft.com/office/spreadsheetml/2009/9/main" objectType="CheckBox" fmlaLink="$P$61" lockText="1" noThreeD="1"/>
</file>

<file path=xl/ctrlProps/ctrlProp87.xml><?xml version="1.0" encoding="utf-8"?>
<formControlPr xmlns="http://schemas.microsoft.com/office/spreadsheetml/2009/9/main" objectType="CheckBox" fmlaLink="$Q$61" lockText="1" noThreeD="1"/>
</file>

<file path=xl/ctrlProps/ctrlProp88.xml><?xml version="1.0" encoding="utf-8"?>
<formControlPr xmlns="http://schemas.microsoft.com/office/spreadsheetml/2009/9/main" objectType="CheckBox" fmlaLink="$R$61" lockText="1" noThreeD="1"/>
</file>

<file path=xl/ctrlProps/ctrlProp89.xml><?xml version="1.0" encoding="utf-8"?>
<formControlPr xmlns="http://schemas.microsoft.com/office/spreadsheetml/2009/9/main" objectType="CheckBox" fmlaLink="$O$62" lockText="1" noThreeD="1"/>
</file>

<file path=xl/ctrlProps/ctrlProp9.xml><?xml version="1.0" encoding="utf-8"?>
<formControlPr xmlns="http://schemas.microsoft.com/office/spreadsheetml/2009/9/main" objectType="CheckBox" fmlaLink="$O$5" lockText="1" noThreeD="1"/>
</file>

<file path=xl/ctrlProps/ctrlProp90.xml><?xml version="1.0" encoding="utf-8"?>
<formControlPr xmlns="http://schemas.microsoft.com/office/spreadsheetml/2009/9/main" objectType="CheckBox" fmlaLink="$P$62" lockText="1" noThreeD="1"/>
</file>

<file path=xl/ctrlProps/ctrlProp91.xml><?xml version="1.0" encoding="utf-8"?>
<formControlPr xmlns="http://schemas.microsoft.com/office/spreadsheetml/2009/9/main" objectType="CheckBox" fmlaLink="$Q$62" lockText="1" noThreeD="1"/>
</file>

<file path=xl/ctrlProps/ctrlProp92.xml><?xml version="1.0" encoding="utf-8"?>
<formControlPr xmlns="http://schemas.microsoft.com/office/spreadsheetml/2009/9/main" objectType="CheckBox" fmlaLink="$R$62" lockText="1" noThreeD="1"/>
</file>

<file path=xl/ctrlProps/ctrlProp93.xml><?xml version="1.0" encoding="utf-8"?>
<formControlPr xmlns="http://schemas.microsoft.com/office/spreadsheetml/2009/9/main" objectType="CheckBox" fmlaLink="$O$63" lockText="1" noThreeD="1"/>
</file>

<file path=xl/ctrlProps/ctrlProp94.xml><?xml version="1.0" encoding="utf-8"?>
<formControlPr xmlns="http://schemas.microsoft.com/office/spreadsheetml/2009/9/main" objectType="CheckBox" fmlaLink="$P$63" lockText="1" noThreeD="1"/>
</file>

<file path=xl/ctrlProps/ctrlProp95.xml><?xml version="1.0" encoding="utf-8"?>
<formControlPr xmlns="http://schemas.microsoft.com/office/spreadsheetml/2009/9/main" objectType="CheckBox" fmlaLink="$Q$63" lockText="1" noThreeD="1"/>
</file>

<file path=xl/ctrlProps/ctrlProp96.xml><?xml version="1.0" encoding="utf-8"?>
<formControlPr xmlns="http://schemas.microsoft.com/office/spreadsheetml/2009/9/main" objectType="CheckBox" fmlaLink="$R$63" lockText="1" noThreeD="1"/>
</file>

<file path=xl/ctrlProps/ctrlProp97.xml><?xml version="1.0" encoding="utf-8"?>
<formControlPr xmlns="http://schemas.microsoft.com/office/spreadsheetml/2009/9/main" objectType="CheckBox" fmlaLink="$O$64" lockText="1" noThreeD="1"/>
</file>

<file path=xl/ctrlProps/ctrlProp98.xml><?xml version="1.0" encoding="utf-8"?>
<formControlPr xmlns="http://schemas.microsoft.com/office/spreadsheetml/2009/9/main" objectType="CheckBox" fmlaLink="$P$64" lockText="1" noThreeD="1"/>
</file>

<file path=xl/ctrlProps/ctrlProp99.xml><?xml version="1.0" encoding="utf-8"?>
<formControlPr xmlns="http://schemas.microsoft.com/office/spreadsheetml/2009/9/main" objectType="CheckBox" fmlaLink="$Q$64"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142875</xdr:colOff>
      <xdr:row>79</xdr:row>
      <xdr:rowOff>114300</xdr:rowOff>
    </xdr:from>
    <xdr:to>
      <xdr:col>6</xdr:col>
      <xdr:colOff>85725</xdr:colOff>
      <xdr:row>85</xdr:row>
      <xdr:rowOff>57150</xdr:rowOff>
    </xdr:to>
    <xdr:sp macro="" textlink="">
      <xdr:nvSpPr>
        <xdr:cNvPr id="22092" name="CheckBox78" hidden="1"/>
        <xdr:cNvSpPr>
          <a:spLocks noChangeArrowheads="1"/>
        </xdr:cNvSpPr>
      </xdr:nvSpPr>
      <xdr:spPr bwMode="auto">
        <a:xfrm>
          <a:off x="3733800" y="157543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142875</xdr:colOff>
      <xdr:row>80</xdr:row>
      <xdr:rowOff>114300</xdr:rowOff>
    </xdr:from>
    <xdr:to>
      <xdr:col>6</xdr:col>
      <xdr:colOff>85725</xdr:colOff>
      <xdr:row>85</xdr:row>
      <xdr:rowOff>57150</xdr:rowOff>
    </xdr:to>
    <xdr:sp macro="" textlink="">
      <xdr:nvSpPr>
        <xdr:cNvPr id="22093" name="CheckBox78" hidden="1"/>
        <xdr:cNvSpPr>
          <a:spLocks noChangeArrowheads="1"/>
        </xdr:cNvSpPr>
      </xdr:nvSpPr>
      <xdr:spPr bwMode="auto">
        <a:xfrm>
          <a:off x="3733800" y="157543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142875</xdr:colOff>
      <xdr:row>81</xdr:row>
      <xdr:rowOff>114300</xdr:rowOff>
    </xdr:from>
    <xdr:to>
      <xdr:col>6</xdr:col>
      <xdr:colOff>85725</xdr:colOff>
      <xdr:row>85</xdr:row>
      <xdr:rowOff>57150</xdr:rowOff>
    </xdr:to>
    <xdr:sp macro="" textlink="">
      <xdr:nvSpPr>
        <xdr:cNvPr id="22094" name="CheckBox78" hidden="1"/>
        <xdr:cNvSpPr>
          <a:spLocks noChangeArrowheads="1"/>
        </xdr:cNvSpPr>
      </xdr:nvSpPr>
      <xdr:spPr bwMode="auto">
        <a:xfrm>
          <a:off x="3733800" y="157543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142875</xdr:colOff>
      <xdr:row>82</xdr:row>
      <xdr:rowOff>114300</xdr:rowOff>
    </xdr:from>
    <xdr:to>
      <xdr:col>6</xdr:col>
      <xdr:colOff>85725</xdr:colOff>
      <xdr:row>85</xdr:row>
      <xdr:rowOff>57150</xdr:rowOff>
    </xdr:to>
    <xdr:sp macro="" textlink="">
      <xdr:nvSpPr>
        <xdr:cNvPr id="22095" name="CheckBox78" hidden="1"/>
        <xdr:cNvSpPr>
          <a:spLocks noChangeArrowheads="1"/>
        </xdr:cNvSpPr>
      </xdr:nvSpPr>
      <xdr:spPr bwMode="auto">
        <a:xfrm>
          <a:off x="3733800" y="157543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142875</xdr:colOff>
      <xdr:row>78</xdr:row>
      <xdr:rowOff>114300</xdr:rowOff>
    </xdr:from>
    <xdr:to>
      <xdr:col>6</xdr:col>
      <xdr:colOff>85725</xdr:colOff>
      <xdr:row>85</xdr:row>
      <xdr:rowOff>57150</xdr:rowOff>
    </xdr:to>
    <xdr:sp macro="" textlink="">
      <xdr:nvSpPr>
        <xdr:cNvPr id="22096" name="CheckBox78" hidden="1"/>
        <xdr:cNvSpPr>
          <a:spLocks noChangeArrowheads="1"/>
        </xdr:cNvSpPr>
      </xdr:nvSpPr>
      <xdr:spPr bwMode="auto">
        <a:xfrm>
          <a:off x="3733800" y="157543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104775</xdr:colOff>
      <xdr:row>80</xdr:row>
      <xdr:rowOff>114300</xdr:rowOff>
    </xdr:from>
    <xdr:to>
      <xdr:col>12</xdr:col>
      <xdr:colOff>38100</xdr:colOff>
      <xdr:row>85</xdr:row>
      <xdr:rowOff>57150</xdr:rowOff>
    </xdr:to>
    <xdr:sp macro="" textlink="">
      <xdr:nvSpPr>
        <xdr:cNvPr id="22097" name="CheckBox78" hidden="1"/>
        <xdr:cNvSpPr>
          <a:spLocks noChangeArrowheads="1"/>
        </xdr:cNvSpPr>
      </xdr:nvSpPr>
      <xdr:spPr bwMode="auto">
        <a:xfrm>
          <a:off x="6096000" y="157543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104775</xdr:colOff>
      <xdr:row>81</xdr:row>
      <xdr:rowOff>114300</xdr:rowOff>
    </xdr:from>
    <xdr:to>
      <xdr:col>12</xdr:col>
      <xdr:colOff>38100</xdr:colOff>
      <xdr:row>85</xdr:row>
      <xdr:rowOff>57150</xdr:rowOff>
    </xdr:to>
    <xdr:sp macro="" textlink="">
      <xdr:nvSpPr>
        <xdr:cNvPr id="22098" name="CheckBox78" hidden="1"/>
        <xdr:cNvSpPr>
          <a:spLocks noChangeArrowheads="1"/>
        </xdr:cNvSpPr>
      </xdr:nvSpPr>
      <xdr:spPr bwMode="auto">
        <a:xfrm>
          <a:off x="6096000" y="157543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104775</xdr:colOff>
      <xdr:row>82</xdr:row>
      <xdr:rowOff>114300</xdr:rowOff>
    </xdr:from>
    <xdr:to>
      <xdr:col>12</xdr:col>
      <xdr:colOff>38100</xdr:colOff>
      <xdr:row>85</xdr:row>
      <xdr:rowOff>57150</xdr:rowOff>
    </xdr:to>
    <xdr:sp macro="" textlink="">
      <xdr:nvSpPr>
        <xdr:cNvPr id="22099" name="CheckBox78" hidden="1"/>
        <xdr:cNvSpPr>
          <a:spLocks noChangeArrowheads="1"/>
        </xdr:cNvSpPr>
      </xdr:nvSpPr>
      <xdr:spPr bwMode="auto">
        <a:xfrm>
          <a:off x="6096000" y="157543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86</xdr:row>
      <xdr:rowOff>114300</xdr:rowOff>
    </xdr:from>
    <xdr:to>
      <xdr:col>5</xdr:col>
      <xdr:colOff>85725</xdr:colOff>
      <xdr:row>86</xdr:row>
      <xdr:rowOff>247650</xdr:rowOff>
    </xdr:to>
    <xdr:sp macro="" textlink="">
      <xdr:nvSpPr>
        <xdr:cNvPr id="22100" name="Picture 233" hidden="1"/>
        <xdr:cNvSpPr>
          <a:spLocks noChangeArrowheads="1"/>
        </xdr:cNvSpPr>
      </xdr:nvSpPr>
      <xdr:spPr bwMode="auto">
        <a:xfrm>
          <a:off x="3419475" y="162496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87</xdr:row>
      <xdr:rowOff>114300</xdr:rowOff>
    </xdr:from>
    <xdr:to>
      <xdr:col>5</xdr:col>
      <xdr:colOff>85725</xdr:colOff>
      <xdr:row>87</xdr:row>
      <xdr:rowOff>247650</xdr:rowOff>
    </xdr:to>
    <xdr:sp macro="" textlink="">
      <xdr:nvSpPr>
        <xdr:cNvPr id="22101" name="Picture 234" hidden="1"/>
        <xdr:cNvSpPr>
          <a:spLocks noChangeArrowheads="1"/>
        </xdr:cNvSpPr>
      </xdr:nvSpPr>
      <xdr:spPr bwMode="auto">
        <a:xfrm>
          <a:off x="3419475" y="165544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91</xdr:row>
      <xdr:rowOff>114300</xdr:rowOff>
    </xdr:from>
    <xdr:to>
      <xdr:col>5</xdr:col>
      <xdr:colOff>85725</xdr:colOff>
      <xdr:row>91</xdr:row>
      <xdr:rowOff>247650</xdr:rowOff>
    </xdr:to>
    <xdr:sp macro="" textlink="">
      <xdr:nvSpPr>
        <xdr:cNvPr id="22102" name="Picture 235" hidden="1"/>
        <xdr:cNvSpPr>
          <a:spLocks noChangeArrowheads="1"/>
        </xdr:cNvSpPr>
      </xdr:nvSpPr>
      <xdr:spPr bwMode="auto">
        <a:xfrm>
          <a:off x="3419475" y="177736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92</xdr:row>
      <xdr:rowOff>114300</xdr:rowOff>
    </xdr:from>
    <xdr:to>
      <xdr:col>5</xdr:col>
      <xdr:colOff>85725</xdr:colOff>
      <xdr:row>92</xdr:row>
      <xdr:rowOff>247650</xdr:rowOff>
    </xdr:to>
    <xdr:sp macro="" textlink="">
      <xdr:nvSpPr>
        <xdr:cNvPr id="22103" name="Picture 236" hidden="1"/>
        <xdr:cNvSpPr>
          <a:spLocks noChangeArrowheads="1"/>
        </xdr:cNvSpPr>
      </xdr:nvSpPr>
      <xdr:spPr bwMode="auto">
        <a:xfrm>
          <a:off x="3419475" y="180784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114300</xdr:rowOff>
    </xdr:from>
    <xdr:to>
      <xdr:col>5</xdr:col>
      <xdr:colOff>76200</xdr:colOff>
      <xdr:row>88</xdr:row>
      <xdr:rowOff>247650</xdr:rowOff>
    </xdr:to>
    <xdr:sp macro="" textlink="">
      <xdr:nvSpPr>
        <xdr:cNvPr id="22104" name="Picture 237" hidden="1"/>
        <xdr:cNvSpPr>
          <a:spLocks noChangeArrowheads="1"/>
        </xdr:cNvSpPr>
      </xdr:nvSpPr>
      <xdr:spPr bwMode="auto">
        <a:xfrm>
          <a:off x="3409950" y="168592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104775</xdr:colOff>
      <xdr:row>95</xdr:row>
      <xdr:rowOff>114300</xdr:rowOff>
    </xdr:from>
    <xdr:to>
      <xdr:col>5</xdr:col>
      <xdr:colOff>47625</xdr:colOff>
      <xdr:row>95</xdr:row>
      <xdr:rowOff>247650</xdr:rowOff>
    </xdr:to>
    <xdr:sp macro="" textlink="">
      <xdr:nvSpPr>
        <xdr:cNvPr id="22105" name="Picture 238" hidden="1"/>
        <xdr:cNvSpPr>
          <a:spLocks noChangeArrowheads="1"/>
        </xdr:cNvSpPr>
      </xdr:nvSpPr>
      <xdr:spPr bwMode="auto">
        <a:xfrm>
          <a:off x="3381375" y="187642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104775</xdr:colOff>
      <xdr:row>96</xdr:row>
      <xdr:rowOff>114300</xdr:rowOff>
    </xdr:from>
    <xdr:to>
      <xdr:col>5</xdr:col>
      <xdr:colOff>47625</xdr:colOff>
      <xdr:row>96</xdr:row>
      <xdr:rowOff>247650</xdr:rowOff>
    </xdr:to>
    <xdr:sp macro="" textlink="">
      <xdr:nvSpPr>
        <xdr:cNvPr id="22106" name="Picture 239" hidden="1"/>
        <xdr:cNvSpPr>
          <a:spLocks noChangeArrowheads="1"/>
        </xdr:cNvSpPr>
      </xdr:nvSpPr>
      <xdr:spPr bwMode="auto">
        <a:xfrm>
          <a:off x="3381375" y="190690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104775</xdr:colOff>
      <xdr:row>97</xdr:row>
      <xdr:rowOff>114300</xdr:rowOff>
    </xdr:from>
    <xdr:to>
      <xdr:col>5</xdr:col>
      <xdr:colOff>47625</xdr:colOff>
      <xdr:row>97</xdr:row>
      <xdr:rowOff>247650</xdr:rowOff>
    </xdr:to>
    <xdr:sp macro="" textlink="">
      <xdr:nvSpPr>
        <xdr:cNvPr id="22107" name="Picture 240" hidden="1"/>
        <xdr:cNvSpPr>
          <a:spLocks noChangeArrowheads="1"/>
        </xdr:cNvSpPr>
      </xdr:nvSpPr>
      <xdr:spPr bwMode="auto">
        <a:xfrm>
          <a:off x="3381375" y="193738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104775</xdr:colOff>
      <xdr:row>98</xdr:row>
      <xdr:rowOff>114300</xdr:rowOff>
    </xdr:from>
    <xdr:to>
      <xdr:col>5</xdr:col>
      <xdr:colOff>47625</xdr:colOff>
      <xdr:row>98</xdr:row>
      <xdr:rowOff>247650</xdr:rowOff>
    </xdr:to>
    <xdr:sp macro="" textlink="">
      <xdr:nvSpPr>
        <xdr:cNvPr id="22108" name="Picture 241" hidden="1"/>
        <xdr:cNvSpPr>
          <a:spLocks noChangeArrowheads="1"/>
        </xdr:cNvSpPr>
      </xdr:nvSpPr>
      <xdr:spPr bwMode="auto">
        <a:xfrm>
          <a:off x="3381375" y="196786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95250</xdr:colOff>
      <xdr:row>95</xdr:row>
      <xdr:rowOff>0</xdr:rowOff>
    </xdr:from>
    <xdr:to>
      <xdr:col>5</xdr:col>
      <xdr:colOff>38100</xdr:colOff>
      <xdr:row>95</xdr:row>
      <xdr:rowOff>133350</xdr:rowOff>
    </xdr:to>
    <xdr:sp macro="" textlink="">
      <xdr:nvSpPr>
        <xdr:cNvPr id="22109" name="Picture 242" hidden="1"/>
        <xdr:cNvSpPr>
          <a:spLocks noChangeArrowheads="1"/>
        </xdr:cNvSpPr>
      </xdr:nvSpPr>
      <xdr:spPr bwMode="auto">
        <a:xfrm>
          <a:off x="3371850" y="186499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447675</xdr:colOff>
      <xdr:row>117</xdr:row>
      <xdr:rowOff>123825</xdr:rowOff>
    </xdr:from>
    <xdr:to>
      <xdr:col>9</xdr:col>
      <xdr:colOff>85725</xdr:colOff>
      <xdr:row>117</xdr:row>
      <xdr:rowOff>257175</xdr:rowOff>
    </xdr:to>
    <xdr:sp macro="" textlink="">
      <xdr:nvSpPr>
        <xdr:cNvPr id="22110" name="CheckBox2" hidden="1"/>
        <xdr:cNvSpPr>
          <a:spLocks noChangeArrowheads="1"/>
        </xdr:cNvSpPr>
      </xdr:nvSpPr>
      <xdr:spPr bwMode="auto">
        <a:xfrm>
          <a:off x="4981575" y="23174325"/>
          <a:ext cx="2190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447675</xdr:colOff>
      <xdr:row>118</xdr:row>
      <xdr:rowOff>123825</xdr:rowOff>
    </xdr:from>
    <xdr:to>
      <xdr:col>9</xdr:col>
      <xdr:colOff>85725</xdr:colOff>
      <xdr:row>118</xdr:row>
      <xdr:rowOff>257175</xdr:rowOff>
    </xdr:to>
    <xdr:sp macro="" textlink="">
      <xdr:nvSpPr>
        <xdr:cNvPr id="22111" name="CheckBox2" hidden="1"/>
        <xdr:cNvSpPr>
          <a:spLocks noChangeArrowheads="1"/>
        </xdr:cNvSpPr>
      </xdr:nvSpPr>
      <xdr:spPr bwMode="auto">
        <a:xfrm>
          <a:off x="4981575" y="23479125"/>
          <a:ext cx="2190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104775</xdr:colOff>
      <xdr:row>94</xdr:row>
      <xdr:rowOff>114300</xdr:rowOff>
    </xdr:from>
    <xdr:to>
      <xdr:col>5</xdr:col>
      <xdr:colOff>47625</xdr:colOff>
      <xdr:row>94</xdr:row>
      <xdr:rowOff>247650</xdr:rowOff>
    </xdr:to>
    <xdr:sp macro="" textlink="">
      <xdr:nvSpPr>
        <xdr:cNvPr id="22112" name="CheckBox78" hidden="1"/>
        <xdr:cNvSpPr>
          <a:spLocks noChangeArrowheads="1"/>
        </xdr:cNvSpPr>
      </xdr:nvSpPr>
      <xdr:spPr bwMode="auto">
        <a:xfrm>
          <a:off x="3381375" y="184594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104775</xdr:colOff>
      <xdr:row>85</xdr:row>
      <xdr:rowOff>114300</xdr:rowOff>
    </xdr:from>
    <xdr:to>
      <xdr:col>6</xdr:col>
      <xdr:colOff>47625</xdr:colOff>
      <xdr:row>85</xdr:row>
      <xdr:rowOff>247650</xdr:rowOff>
    </xdr:to>
    <xdr:sp macro="" textlink="">
      <xdr:nvSpPr>
        <xdr:cNvPr id="22113" name="CheckBox78" hidden="1"/>
        <xdr:cNvSpPr>
          <a:spLocks noChangeArrowheads="1"/>
        </xdr:cNvSpPr>
      </xdr:nvSpPr>
      <xdr:spPr bwMode="auto">
        <a:xfrm>
          <a:off x="3695700" y="159448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132</xdr:row>
      <xdr:rowOff>123825</xdr:rowOff>
    </xdr:from>
    <xdr:to>
      <xdr:col>9</xdr:col>
      <xdr:colOff>95250</xdr:colOff>
      <xdr:row>132</xdr:row>
      <xdr:rowOff>257175</xdr:rowOff>
    </xdr:to>
    <xdr:sp macro="" textlink="">
      <xdr:nvSpPr>
        <xdr:cNvPr id="22114" name="CheckBox193" hidden="1"/>
        <xdr:cNvSpPr>
          <a:spLocks noChangeArrowheads="1"/>
        </xdr:cNvSpPr>
      </xdr:nvSpPr>
      <xdr:spPr bwMode="auto">
        <a:xfrm>
          <a:off x="5000625" y="265176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132</xdr:row>
      <xdr:rowOff>114300</xdr:rowOff>
    </xdr:from>
    <xdr:to>
      <xdr:col>10</xdr:col>
      <xdr:colOff>266700</xdr:colOff>
      <xdr:row>132</xdr:row>
      <xdr:rowOff>247650</xdr:rowOff>
    </xdr:to>
    <xdr:sp macro="" textlink="">
      <xdr:nvSpPr>
        <xdr:cNvPr id="22115" name="CheckBox200" hidden="1"/>
        <xdr:cNvSpPr>
          <a:spLocks noChangeArrowheads="1"/>
        </xdr:cNvSpPr>
      </xdr:nvSpPr>
      <xdr:spPr bwMode="auto">
        <a:xfrm>
          <a:off x="5553075" y="2650807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133</xdr:row>
      <xdr:rowOff>123825</xdr:rowOff>
    </xdr:from>
    <xdr:to>
      <xdr:col>9</xdr:col>
      <xdr:colOff>95250</xdr:colOff>
      <xdr:row>133</xdr:row>
      <xdr:rowOff>257175</xdr:rowOff>
    </xdr:to>
    <xdr:sp macro="" textlink="">
      <xdr:nvSpPr>
        <xdr:cNvPr id="22116" name="CheckBox193" hidden="1"/>
        <xdr:cNvSpPr>
          <a:spLocks noChangeArrowheads="1"/>
        </xdr:cNvSpPr>
      </xdr:nvSpPr>
      <xdr:spPr bwMode="auto">
        <a:xfrm>
          <a:off x="5000625" y="268224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133</xdr:row>
      <xdr:rowOff>114300</xdr:rowOff>
    </xdr:from>
    <xdr:to>
      <xdr:col>10</xdr:col>
      <xdr:colOff>266700</xdr:colOff>
      <xdr:row>133</xdr:row>
      <xdr:rowOff>247650</xdr:rowOff>
    </xdr:to>
    <xdr:sp macro="" textlink="">
      <xdr:nvSpPr>
        <xdr:cNvPr id="22117" name="CheckBox200" hidden="1"/>
        <xdr:cNvSpPr>
          <a:spLocks noChangeArrowheads="1"/>
        </xdr:cNvSpPr>
      </xdr:nvSpPr>
      <xdr:spPr bwMode="auto">
        <a:xfrm>
          <a:off x="5553075" y="2681287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134</xdr:row>
      <xdr:rowOff>123825</xdr:rowOff>
    </xdr:from>
    <xdr:to>
      <xdr:col>9</xdr:col>
      <xdr:colOff>95250</xdr:colOff>
      <xdr:row>134</xdr:row>
      <xdr:rowOff>257175</xdr:rowOff>
    </xdr:to>
    <xdr:sp macro="" textlink="">
      <xdr:nvSpPr>
        <xdr:cNvPr id="22118" name="CheckBox193" hidden="1"/>
        <xdr:cNvSpPr>
          <a:spLocks noChangeArrowheads="1"/>
        </xdr:cNvSpPr>
      </xdr:nvSpPr>
      <xdr:spPr bwMode="auto">
        <a:xfrm>
          <a:off x="5000625" y="271272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134</xdr:row>
      <xdr:rowOff>114300</xdr:rowOff>
    </xdr:from>
    <xdr:to>
      <xdr:col>10</xdr:col>
      <xdr:colOff>266700</xdr:colOff>
      <xdr:row>134</xdr:row>
      <xdr:rowOff>247650</xdr:rowOff>
    </xdr:to>
    <xdr:sp macro="" textlink="">
      <xdr:nvSpPr>
        <xdr:cNvPr id="22119" name="CheckBox200" hidden="1"/>
        <xdr:cNvSpPr>
          <a:spLocks noChangeArrowheads="1"/>
        </xdr:cNvSpPr>
      </xdr:nvSpPr>
      <xdr:spPr bwMode="auto">
        <a:xfrm>
          <a:off x="5553075" y="2711767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135</xdr:row>
      <xdr:rowOff>123825</xdr:rowOff>
    </xdr:from>
    <xdr:to>
      <xdr:col>9</xdr:col>
      <xdr:colOff>95250</xdr:colOff>
      <xdr:row>135</xdr:row>
      <xdr:rowOff>257175</xdr:rowOff>
    </xdr:to>
    <xdr:sp macro="" textlink="">
      <xdr:nvSpPr>
        <xdr:cNvPr id="22120" name="CheckBox193" hidden="1"/>
        <xdr:cNvSpPr>
          <a:spLocks noChangeArrowheads="1"/>
        </xdr:cNvSpPr>
      </xdr:nvSpPr>
      <xdr:spPr bwMode="auto">
        <a:xfrm>
          <a:off x="5000625" y="274320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135</xdr:row>
      <xdr:rowOff>114300</xdr:rowOff>
    </xdr:from>
    <xdr:to>
      <xdr:col>10</xdr:col>
      <xdr:colOff>266700</xdr:colOff>
      <xdr:row>135</xdr:row>
      <xdr:rowOff>247650</xdr:rowOff>
    </xdr:to>
    <xdr:sp macro="" textlink="">
      <xdr:nvSpPr>
        <xdr:cNvPr id="22121" name="CheckBox200" hidden="1"/>
        <xdr:cNvSpPr>
          <a:spLocks noChangeArrowheads="1"/>
        </xdr:cNvSpPr>
      </xdr:nvSpPr>
      <xdr:spPr bwMode="auto">
        <a:xfrm>
          <a:off x="5553075" y="2742247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136</xdr:row>
      <xdr:rowOff>123825</xdr:rowOff>
    </xdr:from>
    <xdr:to>
      <xdr:col>9</xdr:col>
      <xdr:colOff>95250</xdr:colOff>
      <xdr:row>136</xdr:row>
      <xdr:rowOff>257175</xdr:rowOff>
    </xdr:to>
    <xdr:sp macro="" textlink="">
      <xdr:nvSpPr>
        <xdr:cNvPr id="22122" name="CheckBox193" hidden="1"/>
        <xdr:cNvSpPr>
          <a:spLocks noChangeArrowheads="1"/>
        </xdr:cNvSpPr>
      </xdr:nvSpPr>
      <xdr:spPr bwMode="auto">
        <a:xfrm>
          <a:off x="5000625" y="277368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136</xdr:row>
      <xdr:rowOff>114300</xdr:rowOff>
    </xdr:from>
    <xdr:to>
      <xdr:col>10</xdr:col>
      <xdr:colOff>266700</xdr:colOff>
      <xdr:row>136</xdr:row>
      <xdr:rowOff>247650</xdr:rowOff>
    </xdr:to>
    <xdr:sp macro="" textlink="">
      <xdr:nvSpPr>
        <xdr:cNvPr id="22123" name="CheckBox200" hidden="1"/>
        <xdr:cNvSpPr>
          <a:spLocks noChangeArrowheads="1"/>
        </xdr:cNvSpPr>
      </xdr:nvSpPr>
      <xdr:spPr bwMode="auto">
        <a:xfrm>
          <a:off x="5553075" y="2772727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137</xdr:row>
      <xdr:rowOff>123825</xdr:rowOff>
    </xdr:from>
    <xdr:to>
      <xdr:col>9</xdr:col>
      <xdr:colOff>95250</xdr:colOff>
      <xdr:row>137</xdr:row>
      <xdr:rowOff>257175</xdr:rowOff>
    </xdr:to>
    <xdr:sp macro="" textlink="">
      <xdr:nvSpPr>
        <xdr:cNvPr id="22124" name="CheckBox193" hidden="1"/>
        <xdr:cNvSpPr>
          <a:spLocks noChangeArrowheads="1"/>
        </xdr:cNvSpPr>
      </xdr:nvSpPr>
      <xdr:spPr bwMode="auto">
        <a:xfrm>
          <a:off x="5000625" y="280416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137</xdr:row>
      <xdr:rowOff>114300</xdr:rowOff>
    </xdr:from>
    <xdr:to>
      <xdr:col>10</xdr:col>
      <xdr:colOff>266700</xdr:colOff>
      <xdr:row>137</xdr:row>
      <xdr:rowOff>247650</xdr:rowOff>
    </xdr:to>
    <xdr:sp macro="" textlink="">
      <xdr:nvSpPr>
        <xdr:cNvPr id="22125" name="CheckBox200" hidden="1"/>
        <xdr:cNvSpPr>
          <a:spLocks noChangeArrowheads="1"/>
        </xdr:cNvSpPr>
      </xdr:nvSpPr>
      <xdr:spPr bwMode="auto">
        <a:xfrm>
          <a:off x="5553075" y="2803207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139</xdr:row>
      <xdr:rowOff>114300</xdr:rowOff>
    </xdr:from>
    <xdr:to>
      <xdr:col>7</xdr:col>
      <xdr:colOff>304800</xdr:colOff>
      <xdr:row>139</xdr:row>
      <xdr:rowOff>247650</xdr:rowOff>
    </xdr:to>
    <xdr:sp macro="" textlink="">
      <xdr:nvSpPr>
        <xdr:cNvPr id="22126" name="CheckBox207" hidden="1"/>
        <xdr:cNvSpPr>
          <a:spLocks noChangeArrowheads="1"/>
        </xdr:cNvSpPr>
      </xdr:nvSpPr>
      <xdr:spPr bwMode="auto">
        <a:xfrm>
          <a:off x="4248150" y="285464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140</xdr:row>
      <xdr:rowOff>114300</xdr:rowOff>
    </xdr:from>
    <xdr:to>
      <xdr:col>7</xdr:col>
      <xdr:colOff>304800</xdr:colOff>
      <xdr:row>140</xdr:row>
      <xdr:rowOff>247650</xdr:rowOff>
    </xdr:to>
    <xdr:sp macro="" textlink="">
      <xdr:nvSpPr>
        <xdr:cNvPr id="22127" name="CheckBox208" hidden="1"/>
        <xdr:cNvSpPr>
          <a:spLocks noChangeArrowheads="1"/>
        </xdr:cNvSpPr>
      </xdr:nvSpPr>
      <xdr:spPr bwMode="auto">
        <a:xfrm>
          <a:off x="4248150" y="288512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141</xdr:row>
      <xdr:rowOff>114300</xdr:rowOff>
    </xdr:from>
    <xdr:to>
      <xdr:col>7</xdr:col>
      <xdr:colOff>304800</xdr:colOff>
      <xdr:row>141</xdr:row>
      <xdr:rowOff>247650</xdr:rowOff>
    </xdr:to>
    <xdr:sp macro="" textlink="">
      <xdr:nvSpPr>
        <xdr:cNvPr id="22128" name="CheckBox209" hidden="1"/>
        <xdr:cNvSpPr>
          <a:spLocks noChangeArrowheads="1"/>
        </xdr:cNvSpPr>
      </xdr:nvSpPr>
      <xdr:spPr bwMode="auto">
        <a:xfrm>
          <a:off x="4248150" y="291560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142</xdr:row>
      <xdr:rowOff>114300</xdr:rowOff>
    </xdr:from>
    <xdr:to>
      <xdr:col>7</xdr:col>
      <xdr:colOff>304800</xdr:colOff>
      <xdr:row>142</xdr:row>
      <xdr:rowOff>247650</xdr:rowOff>
    </xdr:to>
    <xdr:sp macro="" textlink="">
      <xdr:nvSpPr>
        <xdr:cNvPr id="22129" name="CheckBox210" hidden="1"/>
        <xdr:cNvSpPr>
          <a:spLocks noChangeArrowheads="1"/>
        </xdr:cNvSpPr>
      </xdr:nvSpPr>
      <xdr:spPr bwMode="auto">
        <a:xfrm>
          <a:off x="4248150" y="294608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144</xdr:row>
      <xdr:rowOff>114300</xdr:rowOff>
    </xdr:from>
    <xdr:to>
      <xdr:col>8</xdr:col>
      <xdr:colOff>85725</xdr:colOff>
      <xdr:row>144</xdr:row>
      <xdr:rowOff>247650</xdr:rowOff>
    </xdr:to>
    <xdr:sp macro="" textlink="">
      <xdr:nvSpPr>
        <xdr:cNvPr id="22130" name="CheckBox211" hidden="1"/>
        <xdr:cNvSpPr>
          <a:spLocks noChangeArrowheads="1"/>
        </xdr:cNvSpPr>
      </xdr:nvSpPr>
      <xdr:spPr bwMode="auto">
        <a:xfrm>
          <a:off x="4362450" y="299751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146</xdr:row>
      <xdr:rowOff>114300</xdr:rowOff>
    </xdr:from>
    <xdr:to>
      <xdr:col>8</xdr:col>
      <xdr:colOff>85725</xdr:colOff>
      <xdr:row>146</xdr:row>
      <xdr:rowOff>247650</xdr:rowOff>
    </xdr:to>
    <xdr:sp macro="" textlink="">
      <xdr:nvSpPr>
        <xdr:cNvPr id="22131" name="CheckBox212" hidden="1"/>
        <xdr:cNvSpPr>
          <a:spLocks noChangeArrowheads="1"/>
        </xdr:cNvSpPr>
      </xdr:nvSpPr>
      <xdr:spPr bwMode="auto">
        <a:xfrm>
          <a:off x="4362450" y="302799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147</xdr:row>
      <xdr:rowOff>114300</xdr:rowOff>
    </xdr:from>
    <xdr:to>
      <xdr:col>8</xdr:col>
      <xdr:colOff>85725</xdr:colOff>
      <xdr:row>147</xdr:row>
      <xdr:rowOff>247650</xdr:rowOff>
    </xdr:to>
    <xdr:sp macro="" textlink="">
      <xdr:nvSpPr>
        <xdr:cNvPr id="22132" name="CheckBox214" hidden="1"/>
        <xdr:cNvSpPr>
          <a:spLocks noChangeArrowheads="1"/>
        </xdr:cNvSpPr>
      </xdr:nvSpPr>
      <xdr:spPr bwMode="auto">
        <a:xfrm>
          <a:off x="4362450" y="305847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144</xdr:row>
      <xdr:rowOff>114300</xdr:rowOff>
    </xdr:from>
    <xdr:to>
      <xdr:col>7</xdr:col>
      <xdr:colOff>304800</xdr:colOff>
      <xdr:row>144</xdr:row>
      <xdr:rowOff>247650</xdr:rowOff>
    </xdr:to>
    <xdr:sp macro="" textlink="">
      <xdr:nvSpPr>
        <xdr:cNvPr id="22133" name="CheckBox207" hidden="1"/>
        <xdr:cNvSpPr>
          <a:spLocks noChangeArrowheads="1"/>
        </xdr:cNvSpPr>
      </xdr:nvSpPr>
      <xdr:spPr bwMode="auto">
        <a:xfrm>
          <a:off x="4248150"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146</xdr:row>
      <xdr:rowOff>114300</xdr:rowOff>
    </xdr:from>
    <xdr:to>
      <xdr:col>7</xdr:col>
      <xdr:colOff>304800</xdr:colOff>
      <xdr:row>146</xdr:row>
      <xdr:rowOff>247650</xdr:rowOff>
    </xdr:to>
    <xdr:sp macro="" textlink="">
      <xdr:nvSpPr>
        <xdr:cNvPr id="22134" name="CheckBox208" hidden="1"/>
        <xdr:cNvSpPr>
          <a:spLocks noChangeArrowheads="1"/>
        </xdr:cNvSpPr>
      </xdr:nvSpPr>
      <xdr:spPr bwMode="auto">
        <a:xfrm>
          <a:off x="4248150"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147</xdr:row>
      <xdr:rowOff>114300</xdr:rowOff>
    </xdr:from>
    <xdr:to>
      <xdr:col>7</xdr:col>
      <xdr:colOff>304800</xdr:colOff>
      <xdr:row>147</xdr:row>
      <xdr:rowOff>247650</xdr:rowOff>
    </xdr:to>
    <xdr:sp macro="" textlink="">
      <xdr:nvSpPr>
        <xdr:cNvPr id="22135" name="CheckBox209" hidden="1"/>
        <xdr:cNvSpPr>
          <a:spLocks noChangeArrowheads="1"/>
        </xdr:cNvSpPr>
      </xdr:nvSpPr>
      <xdr:spPr bwMode="auto">
        <a:xfrm>
          <a:off x="4248150"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149</xdr:row>
      <xdr:rowOff>114300</xdr:rowOff>
    </xdr:from>
    <xdr:to>
      <xdr:col>7</xdr:col>
      <xdr:colOff>304800</xdr:colOff>
      <xdr:row>149</xdr:row>
      <xdr:rowOff>247650</xdr:rowOff>
    </xdr:to>
    <xdr:sp macro="" textlink="">
      <xdr:nvSpPr>
        <xdr:cNvPr id="22136" name="CheckBox210" hidden="1"/>
        <xdr:cNvSpPr>
          <a:spLocks noChangeArrowheads="1"/>
        </xdr:cNvSpPr>
      </xdr:nvSpPr>
      <xdr:spPr bwMode="auto">
        <a:xfrm>
          <a:off x="4248150"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150</xdr:row>
      <xdr:rowOff>0</xdr:rowOff>
    </xdr:from>
    <xdr:to>
      <xdr:col>7</xdr:col>
      <xdr:colOff>304800</xdr:colOff>
      <xdr:row>151</xdr:row>
      <xdr:rowOff>133350</xdr:rowOff>
    </xdr:to>
    <xdr:sp macro="" textlink="">
      <xdr:nvSpPr>
        <xdr:cNvPr id="22137" name="CheckBox210" hidden="1"/>
        <xdr:cNvSpPr>
          <a:spLocks noChangeArrowheads="1"/>
        </xdr:cNvSpPr>
      </xdr:nvSpPr>
      <xdr:spPr bwMode="auto">
        <a:xfrm>
          <a:off x="4248150" y="310800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154</xdr:row>
      <xdr:rowOff>114300</xdr:rowOff>
    </xdr:from>
    <xdr:to>
      <xdr:col>7</xdr:col>
      <xdr:colOff>304800</xdr:colOff>
      <xdr:row>154</xdr:row>
      <xdr:rowOff>247650</xdr:rowOff>
    </xdr:to>
    <xdr:sp macro="" textlink="">
      <xdr:nvSpPr>
        <xdr:cNvPr id="22138" name="CheckBox207" hidden="1"/>
        <xdr:cNvSpPr>
          <a:spLocks noChangeArrowheads="1"/>
        </xdr:cNvSpPr>
      </xdr:nvSpPr>
      <xdr:spPr bwMode="auto">
        <a:xfrm>
          <a:off x="4248150"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139</xdr:row>
      <xdr:rowOff>123825</xdr:rowOff>
    </xdr:from>
    <xdr:to>
      <xdr:col>9</xdr:col>
      <xdr:colOff>95250</xdr:colOff>
      <xdr:row>139</xdr:row>
      <xdr:rowOff>257175</xdr:rowOff>
    </xdr:to>
    <xdr:sp macro="" textlink="">
      <xdr:nvSpPr>
        <xdr:cNvPr id="22139" name="CheckBox193" hidden="1"/>
        <xdr:cNvSpPr>
          <a:spLocks noChangeArrowheads="1"/>
        </xdr:cNvSpPr>
      </xdr:nvSpPr>
      <xdr:spPr bwMode="auto">
        <a:xfrm>
          <a:off x="5000625" y="285559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140</xdr:row>
      <xdr:rowOff>123825</xdr:rowOff>
    </xdr:from>
    <xdr:to>
      <xdr:col>9</xdr:col>
      <xdr:colOff>95250</xdr:colOff>
      <xdr:row>140</xdr:row>
      <xdr:rowOff>257175</xdr:rowOff>
    </xdr:to>
    <xdr:sp macro="" textlink="">
      <xdr:nvSpPr>
        <xdr:cNvPr id="22140" name="CheckBox194" hidden="1"/>
        <xdr:cNvSpPr>
          <a:spLocks noChangeArrowheads="1"/>
        </xdr:cNvSpPr>
      </xdr:nvSpPr>
      <xdr:spPr bwMode="auto">
        <a:xfrm>
          <a:off x="5000625" y="288607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141</xdr:row>
      <xdr:rowOff>123825</xdr:rowOff>
    </xdr:from>
    <xdr:to>
      <xdr:col>9</xdr:col>
      <xdr:colOff>95250</xdr:colOff>
      <xdr:row>141</xdr:row>
      <xdr:rowOff>257175</xdr:rowOff>
    </xdr:to>
    <xdr:sp macro="" textlink="">
      <xdr:nvSpPr>
        <xdr:cNvPr id="22141" name="CheckBox195" hidden="1"/>
        <xdr:cNvSpPr>
          <a:spLocks noChangeArrowheads="1"/>
        </xdr:cNvSpPr>
      </xdr:nvSpPr>
      <xdr:spPr bwMode="auto">
        <a:xfrm>
          <a:off x="5000625" y="291655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142</xdr:row>
      <xdr:rowOff>123825</xdr:rowOff>
    </xdr:from>
    <xdr:to>
      <xdr:col>9</xdr:col>
      <xdr:colOff>95250</xdr:colOff>
      <xdr:row>142</xdr:row>
      <xdr:rowOff>257175</xdr:rowOff>
    </xdr:to>
    <xdr:sp macro="" textlink="">
      <xdr:nvSpPr>
        <xdr:cNvPr id="22142" name="CheckBox196" hidden="1"/>
        <xdr:cNvSpPr>
          <a:spLocks noChangeArrowheads="1"/>
        </xdr:cNvSpPr>
      </xdr:nvSpPr>
      <xdr:spPr bwMode="auto">
        <a:xfrm>
          <a:off x="5000625" y="294703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139</xdr:row>
      <xdr:rowOff>114300</xdr:rowOff>
    </xdr:from>
    <xdr:to>
      <xdr:col>10</xdr:col>
      <xdr:colOff>266700</xdr:colOff>
      <xdr:row>139</xdr:row>
      <xdr:rowOff>247650</xdr:rowOff>
    </xdr:to>
    <xdr:sp macro="" textlink="">
      <xdr:nvSpPr>
        <xdr:cNvPr id="22143" name="CheckBox200" hidden="1"/>
        <xdr:cNvSpPr>
          <a:spLocks noChangeArrowheads="1"/>
        </xdr:cNvSpPr>
      </xdr:nvSpPr>
      <xdr:spPr bwMode="auto">
        <a:xfrm>
          <a:off x="5553075" y="2854642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476250</xdr:colOff>
      <xdr:row>140</xdr:row>
      <xdr:rowOff>114300</xdr:rowOff>
    </xdr:from>
    <xdr:to>
      <xdr:col>10</xdr:col>
      <xdr:colOff>257175</xdr:colOff>
      <xdr:row>140</xdr:row>
      <xdr:rowOff>247650</xdr:rowOff>
    </xdr:to>
    <xdr:sp macro="" textlink="">
      <xdr:nvSpPr>
        <xdr:cNvPr id="22144" name="CheckBox201" hidden="1"/>
        <xdr:cNvSpPr>
          <a:spLocks noChangeArrowheads="1"/>
        </xdr:cNvSpPr>
      </xdr:nvSpPr>
      <xdr:spPr bwMode="auto">
        <a:xfrm>
          <a:off x="5553075" y="2885122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476250</xdr:colOff>
      <xdr:row>141</xdr:row>
      <xdr:rowOff>114300</xdr:rowOff>
    </xdr:from>
    <xdr:to>
      <xdr:col>10</xdr:col>
      <xdr:colOff>257175</xdr:colOff>
      <xdr:row>141</xdr:row>
      <xdr:rowOff>247650</xdr:rowOff>
    </xdr:to>
    <xdr:sp macro="" textlink="">
      <xdr:nvSpPr>
        <xdr:cNvPr id="22145" name="CheckBox202" hidden="1"/>
        <xdr:cNvSpPr>
          <a:spLocks noChangeArrowheads="1"/>
        </xdr:cNvSpPr>
      </xdr:nvSpPr>
      <xdr:spPr bwMode="auto">
        <a:xfrm>
          <a:off x="5553075" y="2915602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476250</xdr:colOff>
      <xdr:row>142</xdr:row>
      <xdr:rowOff>114300</xdr:rowOff>
    </xdr:from>
    <xdr:to>
      <xdr:col>10</xdr:col>
      <xdr:colOff>257175</xdr:colOff>
      <xdr:row>142</xdr:row>
      <xdr:rowOff>247650</xdr:rowOff>
    </xdr:to>
    <xdr:sp macro="" textlink="">
      <xdr:nvSpPr>
        <xdr:cNvPr id="22146" name="CheckBox203" hidden="1"/>
        <xdr:cNvSpPr>
          <a:spLocks noChangeArrowheads="1"/>
        </xdr:cNvSpPr>
      </xdr:nvSpPr>
      <xdr:spPr bwMode="auto">
        <a:xfrm>
          <a:off x="5553075" y="2946082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139</xdr:row>
      <xdr:rowOff>114300</xdr:rowOff>
    </xdr:from>
    <xdr:to>
      <xdr:col>7</xdr:col>
      <xdr:colOff>304800</xdr:colOff>
      <xdr:row>139</xdr:row>
      <xdr:rowOff>247650</xdr:rowOff>
    </xdr:to>
    <xdr:sp macro="" textlink="">
      <xdr:nvSpPr>
        <xdr:cNvPr id="22147" name="CheckBox207" hidden="1"/>
        <xdr:cNvSpPr>
          <a:spLocks noChangeArrowheads="1"/>
        </xdr:cNvSpPr>
      </xdr:nvSpPr>
      <xdr:spPr bwMode="auto">
        <a:xfrm>
          <a:off x="4248150" y="285464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140</xdr:row>
      <xdr:rowOff>114300</xdr:rowOff>
    </xdr:from>
    <xdr:to>
      <xdr:col>7</xdr:col>
      <xdr:colOff>304800</xdr:colOff>
      <xdr:row>140</xdr:row>
      <xdr:rowOff>247650</xdr:rowOff>
    </xdr:to>
    <xdr:sp macro="" textlink="">
      <xdr:nvSpPr>
        <xdr:cNvPr id="22148" name="CheckBox208" hidden="1"/>
        <xdr:cNvSpPr>
          <a:spLocks noChangeArrowheads="1"/>
        </xdr:cNvSpPr>
      </xdr:nvSpPr>
      <xdr:spPr bwMode="auto">
        <a:xfrm>
          <a:off x="4248150" y="288512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141</xdr:row>
      <xdr:rowOff>114300</xdr:rowOff>
    </xdr:from>
    <xdr:to>
      <xdr:col>7</xdr:col>
      <xdr:colOff>304800</xdr:colOff>
      <xdr:row>141</xdr:row>
      <xdr:rowOff>247650</xdr:rowOff>
    </xdr:to>
    <xdr:sp macro="" textlink="">
      <xdr:nvSpPr>
        <xdr:cNvPr id="22149" name="CheckBox209" hidden="1"/>
        <xdr:cNvSpPr>
          <a:spLocks noChangeArrowheads="1"/>
        </xdr:cNvSpPr>
      </xdr:nvSpPr>
      <xdr:spPr bwMode="auto">
        <a:xfrm>
          <a:off x="4248150" y="291560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142</xdr:row>
      <xdr:rowOff>114300</xdr:rowOff>
    </xdr:from>
    <xdr:to>
      <xdr:col>7</xdr:col>
      <xdr:colOff>304800</xdr:colOff>
      <xdr:row>142</xdr:row>
      <xdr:rowOff>247650</xdr:rowOff>
    </xdr:to>
    <xdr:sp macro="" textlink="">
      <xdr:nvSpPr>
        <xdr:cNvPr id="22150" name="CheckBox210" hidden="1"/>
        <xdr:cNvSpPr>
          <a:spLocks noChangeArrowheads="1"/>
        </xdr:cNvSpPr>
      </xdr:nvSpPr>
      <xdr:spPr bwMode="auto">
        <a:xfrm>
          <a:off x="4248150" y="294608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140</xdr:row>
      <xdr:rowOff>123825</xdr:rowOff>
    </xdr:from>
    <xdr:to>
      <xdr:col>9</xdr:col>
      <xdr:colOff>95250</xdr:colOff>
      <xdr:row>140</xdr:row>
      <xdr:rowOff>257175</xdr:rowOff>
    </xdr:to>
    <xdr:sp macro="" textlink="">
      <xdr:nvSpPr>
        <xdr:cNvPr id="22151" name="CheckBox193" hidden="1"/>
        <xdr:cNvSpPr>
          <a:spLocks noChangeArrowheads="1"/>
        </xdr:cNvSpPr>
      </xdr:nvSpPr>
      <xdr:spPr bwMode="auto">
        <a:xfrm>
          <a:off x="5000625" y="288607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140</xdr:row>
      <xdr:rowOff>114300</xdr:rowOff>
    </xdr:from>
    <xdr:to>
      <xdr:col>10</xdr:col>
      <xdr:colOff>266700</xdr:colOff>
      <xdr:row>140</xdr:row>
      <xdr:rowOff>247650</xdr:rowOff>
    </xdr:to>
    <xdr:sp macro="" textlink="">
      <xdr:nvSpPr>
        <xdr:cNvPr id="22152" name="CheckBox200" hidden="1"/>
        <xdr:cNvSpPr>
          <a:spLocks noChangeArrowheads="1"/>
        </xdr:cNvSpPr>
      </xdr:nvSpPr>
      <xdr:spPr bwMode="auto">
        <a:xfrm>
          <a:off x="5553075" y="2885122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141</xdr:row>
      <xdr:rowOff>123825</xdr:rowOff>
    </xdr:from>
    <xdr:to>
      <xdr:col>9</xdr:col>
      <xdr:colOff>95250</xdr:colOff>
      <xdr:row>141</xdr:row>
      <xdr:rowOff>257175</xdr:rowOff>
    </xdr:to>
    <xdr:sp macro="" textlink="">
      <xdr:nvSpPr>
        <xdr:cNvPr id="22153" name="CheckBox193" hidden="1"/>
        <xdr:cNvSpPr>
          <a:spLocks noChangeArrowheads="1"/>
        </xdr:cNvSpPr>
      </xdr:nvSpPr>
      <xdr:spPr bwMode="auto">
        <a:xfrm>
          <a:off x="5000625" y="291655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141</xdr:row>
      <xdr:rowOff>114300</xdr:rowOff>
    </xdr:from>
    <xdr:to>
      <xdr:col>10</xdr:col>
      <xdr:colOff>266700</xdr:colOff>
      <xdr:row>141</xdr:row>
      <xdr:rowOff>247650</xdr:rowOff>
    </xdr:to>
    <xdr:sp macro="" textlink="">
      <xdr:nvSpPr>
        <xdr:cNvPr id="22154" name="CheckBox200" hidden="1"/>
        <xdr:cNvSpPr>
          <a:spLocks noChangeArrowheads="1"/>
        </xdr:cNvSpPr>
      </xdr:nvSpPr>
      <xdr:spPr bwMode="auto">
        <a:xfrm>
          <a:off x="5553075" y="2915602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142</xdr:row>
      <xdr:rowOff>123825</xdr:rowOff>
    </xdr:from>
    <xdr:to>
      <xdr:col>9</xdr:col>
      <xdr:colOff>95250</xdr:colOff>
      <xdr:row>142</xdr:row>
      <xdr:rowOff>257175</xdr:rowOff>
    </xdr:to>
    <xdr:sp macro="" textlink="">
      <xdr:nvSpPr>
        <xdr:cNvPr id="22155" name="CheckBox193" hidden="1"/>
        <xdr:cNvSpPr>
          <a:spLocks noChangeArrowheads="1"/>
        </xdr:cNvSpPr>
      </xdr:nvSpPr>
      <xdr:spPr bwMode="auto">
        <a:xfrm>
          <a:off x="5000625" y="294703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142</xdr:row>
      <xdr:rowOff>114300</xdr:rowOff>
    </xdr:from>
    <xdr:to>
      <xdr:col>10</xdr:col>
      <xdr:colOff>266700</xdr:colOff>
      <xdr:row>142</xdr:row>
      <xdr:rowOff>247650</xdr:rowOff>
    </xdr:to>
    <xdr:sp macro="" textlink="">
      <xdr:nvSpPr>
        <xdr:cNvPr id="22156" name="CheckBox200" hidden="1"/>
        <xdr:cNvSpPr>
          <a:spLocks noChangeArrowheads="1"/>
        </xdr:cNvSpPr>
      </xdr:nvSpPr>
      <xdr:spPr bwMode="auto">
        <a:xfrm>
          <a:off x="5553075" y="2946082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144</xdr:row>
      <xdr:rowOff>123825</xdr:rowOff>
    </xdr:from>
    <xdr:to>
      <xdr:col>9</xdr:col>
      <xdr:colOff>95250</xdr:colOff>
      <xdr:row>144</xdr:row>
      <xdr:rowOff>257175</xdr:rowOff>
    </xdr:to>
    <xdr:sp macro="" textlink="">
      <xdr:nvSpPr>
        <xdr:cNvPr id="22157" name="CheckBox193" hidden="1"/>
        <xdr:cNvSpPr>
          <a:spLocks noChangeArrowheads="1"/>
        </xdr:cNvSpPr>
      </xdr:nvSpPr>
      <xdr:spPr bwMode="auto">
        <a:xfrm>
          <a:off x="5000625" y="299847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146</xdr:row>
      <xdr:rowOff>123825</xdr:rowOff>
    </xdr:from>
    <xdr:to>
      <xdr:col>9</xdr:col>
      <xdr:colOff>95250</xdr:colOff>
      <xdr:row>146</xdr:row>
      <xdr:rowOff>257175</xdr:rowOff>
    </xdr:to>
    <xdr:sp macro="" textlink="">
      <xdr:nvSpPr>
        <xdr:cNvPr id="22158" name="CheckBox194" hidden="1"/>
        <xdr:cNvSpPr>
          <a:spLocks noChangeArrowheads="1"/>
        </xdr:cNvSpPr>
      </xdr:nvSpPr>
      <xdr:spPr bwMode="auto">
        <a:xfrm>
          <a:off x="5000625" y="302895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147</xdr:row>
      <xdr:rowOff>123825</xdr:rowOff>
    </xdr:from>
    <xdr:to>
      <xdr:col>9</xdr:col>
      <xdr:colOff>95250</xdr:colOff>
      <xdr:row>147</xdr:row>
      <xdr:rowOff>257175</xdr:rowOff>
    </xdr:to>
    <xdr:sp macro="" textlink="">
      <xdr:nvSpPr>
        <xdr:cNvPr id="22159" name="CheckBox195" hidden="1"/>
        <xdr:cNvSpPr>
          <a:spLocks noChangeArrowheads="1"/>
        </xdr:cNvSpPr>
      </xdr:nvSpPr>
      <xdr:spPr bwMode="auto">
        <a:xfrm>
          <a:off x="5000625" y="305943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149</xdr:row>
      <xdr:rowOff>123825</xdr:rowOff>
    </xdr:from>
    <xdr:to>
      <xdr:col>9</xdr:col>
      <xdr:colOff>95250</xdr:colOff>
      <xdr:row>149</xdr:row>
      <xdr:rowOff>257175</xdr:rowOff>
    </xdr:to>
    <xdr:sp macro="" textlink="">
      <xdr:nvSpPr>
        <xdr:cNvPr id="22160" name="CheckBox196" hidden="1"/>
        <xdr:cNvSpPr>
          <a:spLocks noChangeArrowheads="1"/>
        </xdr:cNvSpPr>
      </xdr:nvSpPr>
      <xdr:spPr bwMode="auto">
        <a:xfrm>
          <a:off x="5000625" y="308991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150</xdr:row>
      <xdr:rowOff>0</xdr:rowOff>
    </xdr:from>
    <xdr:to>
      <xdr:col>9</xdr:col>
      <xdr:colOff>95250</xdr:colOff>
      <xdr:row>151</xdr:row>
      <xdr:rowOff>133350</xdr:rowOff>
    </xdr:to>
    <xdr:sp macro="" textlink="">
      <xdr:nvSpPr>
        <xdr:cNvPr id="22161" name="CheckBox197" hidden="1"/>
        <xdr:cNvSpPr>
          <a:spLocks noChangeArrowheads="1"/>
        </xdr:cNvSpPr>
      </xdr:nvSpPr>
      <xdr:spPr bwMode="auto">
        <a:xfrm>
          <a:off x="5000625" y="3108007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144</xdr:row>
      <xdr:rowOff>114300</xdr:rowOff>
    </xdr:from>
    <xdr:to>
      <xdr:col>10</xdr:col>
      <xdr:colOff>266700</xdr:colOff>
      <xdr:row>144</xdr:row>
      <xdr:rowOff>247650</xdr:rowOff>
    </xdr:to>
    <xdr:sp macro="" textlink="">
      <xdr:nvSpPr>
        <xdr:cNvPr id="22162" name="CheckBox200" hidden="1"/>
        <xdr:cNvSpPr>
          <a:spLocks noChangeArrowheads="1"/>
        </xdr:cNvSpPr>
      </xdr:nvSpPr>
      <xdr:spPr bwMode="auto">
        <a:xfrm>
          <a:off x="5553075" y="2997517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476250</xdr:colOff>
      <xdr:row>146</xdr:row>
      <xdr:rowOff>114300</xdr:rowOff>
    </xdr:from>
    <xdr:to>
      <xdr:col>25</xdr:col>
      <xdr:colOff>257175</xdr:colOff>
      <xdr:row>146</xdr:row>
      <xdr:rowOff>247650</xdr:rowOff>
    </xdr:to>
    <xdr:sp macro="" textlink="">
      <xdr:nvSpPr>
        <xdr:cNvPr id="22163" name="CheckBox201" hidden="1"/>
        <xdr:cNvSpPr>
          <a:spLocks noChangeArrowheads="1"/>
        </xdr:cNvSpPr>
      </xdr:nvSpPr>
      <xdr:spPr bwMode="auto">
        <a:xfrm>
          <a:off x="6677025" y="302799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476250</xdr:colOff>
      <xdr:row>147</xdr:row>
      <xdr:rowOff>114300</xdr:rowOff>
    </xdr:from>
    <xdr:to>
      <xdr:col>25</xdr:col>
      <xdr:colOff>257175</xdr:colOff>
      <xdr:row>147</xdr:row>
      <xdr:rowOff>247650</xdr:rowOff>
    </xdr:to>
    <xdr:sp macro="" textlink="">
      <xdr:nvSpPr>
        <xdr:cNvPr id="22164" name="CheckBox202" hidden="1"/>
        <xdr:cNvSpPr>
          <a:spLocks noChangeArrowheads="1"/>
        </xdr:cNvSpPr>
      </xdr:nvSpPr>
      <xdr:spPr bwMode="auto">
        <a:xfrm>
          <a:off x="6677025" y="305847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476250</xdr:colOff>
      <xdr:row>149</xdr:row>
      <xdr:rowOff>114300</xdr:rowOff>
    </xdr:from>
    <xdr:to>
      <xdr:col>25</xdr:col>
      <xdr:colOff>257175</xdr:colOff>
      <xdr:row>149</xdr:row>
      <xdr:rowOff>247650</xdr:rowOff>
    </xdr:to>
    <xdr:sp macro="" textlink="">
      <xdr:nvSpPr>
        <xdr:cNvPr id="22165" name="CheckBox203" hidden="1"/>
        <xdr:cNvSpPr>
          <a:spLocks noChangeArrowheads="1"/>
        </xdr:cNvSpPr>
      </xdr:nvSpPr>
      <xdr:spPr bwMode="auto">
        <a:xfrm>
          <a:off x="6677025" y="308895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476250</xdr:colOff>
      <xdr:row>150</xdr:row>
      <xdr:rowOff>0</xdr:rowOff>
    </xdr:from>
    <xdr:to>
      <xdr:col>10</xdr:col>
      <xdr:colOff>257175</xdr:colOff>
      <xdr:row>151</xdr:row>
      <xdr:rowOff>133350</xdr:rowOff>
    </xdr:to>
    <xdr:sp macro="" textlink="">
      <xdr:nvSpPr>
        <xdr:cNvPr id="22166" name="CheckBox204" hidden="1"/>
        <xdr:cNvSpPr>
          <a:spLocks noChangeArrowheads="1"/>
        </xdr:cNvSpPr>
      </xdr:nvSpPr>
      <xdr:spPr bwMode="auto">
        <a:xfrm>
          <a:off x="5553075" y="310800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144</xdr:row>
      <xdr:rowOff>114300</xdr:rowOff>
    </xdr:from>
    <xdr:to>
      <xdr:col>7</xdr:col>
      <xdr:colOff>304800</xdr:colOff>
      <xdr:row>144</xdr:row>
      <xdr:rowOff>247650</xdr:rowOff>
    </xdr:to>
    <xdr:sp macro="" textlink="">
      <xdr:nvSpPr>
        <xdr:cNvPr id="22167" name="CheckBox207" hidden="1"/>
        <xdr:cNvSpPr>
          <a:spLocks noChangeArrowheads="1"/>
        </xdr:cNvSpPr>
      </xdr:nvSpPr>
      <xdr:spPr bwMode="auto">
        <a:xfrm>
          <a:off x="4248150"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146</xdr:row>
      <xdr:rowOff>114300</xdr:rowOff>
    </xdr:from>
    <xdr:to>
      <xdr:col>7</xdr:col>
      <xdr:colOff>304800</xdr:colOff>
      <xdr:row>146</xdr:row>
      <xdr:rowOff>247650</xdr:rowOff>
    </xdr:to>
    <xdr:sp macro="" textlink="">
      <xdr:nvSpPr>
        <xdr:cNvPr id="22168" name="CheckBox208" hidden="1"/>
        <xdr:cNvSpPr>
          <a:spLocks noChangeArrowheads="1"/>
        </xdr:cNvSpPr>
      </xdr:nvSpPr>
      <xdr:spPr bwMode="auto">
        <a:xfrm>
          <a:off x="4248150"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147</xdr:row>
      <xdr:rowOff>114300</xdr:rowOff>
    </xdr:from>
    <xdr:to>
      <xdr:col>7</xdr:col>
      <xdr:colOff>304800</xdr:colOff>
      <xdr:row>147</xdr:row>
      <xdr:rowOff>247650</xdr:rowOff>
    </xdr:to>
    <xdr:sp macro="" textlink="">
      <xdr:nvSpPr>
        <xdr:cNvPr id="22169" name="CheckBox209" hidden="1"/>
        <xdr:cNvSpPr>
          <a:spLocks noChangeArrowheads="1"/>
        </xdr:cNvSpPr>
      </xdr:nvSpPr>
      <xdr:spPr bwMode="auto">
        <a:xfrm>
          <a:off x="4248150"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149</xdr:row>
      <xdr:rowOff>114300</xdr:rowOff>
    </xdr:from>
    <xdr:to>
      <xdr:col>7</xdr:col>
      <xdr:colOff>304800</xdr:colOff>
      <xdr:row>149</xdr:row>
      <xdr:rowOff>247650</xdr:rowOff>
    </xdr:to>
    <xdr:sp macro="" textlink="">
      <xdr:nvSpPr>
        <xdr:cNvPr id="22170" name="CheckBox210" hidden="1"/>
        <xdr:cNvSpPr>
          <a:spLocks noChangeArrowheads="1"/>
        </xdr:cNvSpPr>
      </xdr:nvSpPr>
      <xdr:spPr bwMode="auto">
        <a:xfrm>
          <a:off x="4248150"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150</xdr:row>
      <xdr:rowOff>0</xdr:rowOff>
    </xdr:from>
    <xdr:to>
      <xdr:col>7</xdr:col>
      <xdr:colOff>304800</xdr:colOff>
      <xdr:row>151</xdr:row>
      <xdr:rowOff>133350</xdr:rowOff>
    </xdr:to>
    <xdr:sp macro="" textlink="">
      <xdr:nvSpPr>
        <xdr:cNvPr id="22171" name="CheckBox211" hidden="1"/>
        <xdr:cNvSpPr>
          <a:spLocks noChangeArrowheads="1"/>
        </xdr:cNvSpPr>
      </xdr:nvSpPr>
      <xdr:spPr bwMode="auto">
        <a:xfrm>
          <a:off x="4248150" y="310800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146</xdr:row>
      <xdr:rowOff>123825</xdr:rowOff>
    </xdr:from>
    <xdr:to>
      <xdr:col>9</xdr:col>
      <xdr:colOff>95250</xdr:colOff>
      <xdr:row>146</xdr:row>
      <xdr:rowOff>257175</xdr:rowOff>
    </xdr:to>
    <xdr:sp macro="" textlink="">
      <xdr:nvSpPr>
        <xdr:cNvPr id="22172" name="CheckBox193" hidden="1"/>
        <xdr:cNvSpPr>
          <a:spLocks noChangeArrowheads="1"/>
        </xdr:cNvSpPr>
      </xdr:nvSpPr>
      <xdr:spPr bwMode="auto">
        <a:xfrm>
          <a:off x="5000625" y="302895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457200</xdr:colOff>
      <xdr:row>146</xdr:row>
      <xdr:rowOff>114300</xdr:rowOff>
    </xdr:from>
    <xdr:to>
      <xdr:col>25</xdr:col>
      <xdr:colOff>276225</xdr:colOff>
      <xdr:row>146</xdr:row>
      <xdr:rowOff>247650</xdr:rowOff>
    </xdr:to>
    <xdr:sp macro="" textlink="">
      <xdr:nvSpPr>
        <xdr:cNvPr id="22173" name="CheckBox200"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147</xdr:row>
      <xdr:rowOff>123825</xdr:rowOff>
    </xdr:from>
    <xdr:to>
      <xdr:col>9</xdr:col>
      <xdr:colOff>95250</xdr:colOff>
      <xdr:row>147</xdr:row>
      <xdr:rowOff>257175</xdr:rowOff>
    </xdr:to>
    <xdr:sp macro="" textlink="">
      <xdr:nvSpPr>
        <xdr:cNvPr id="22174" name="CheckBox193" hidden="1"/>
        <xdr:cNvSpPr>
          <a:spLocks noChangeArrowheads="1"/>
        </xdr:cNvSpPr>
      </xdr:nvSpPr>
      <xdr:spPr bwMode="auto">
        <a:xfrm>
          <a:off x="5000625" y="305943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457200</xdr:colOff>
      <xdr:row>147</xdr:row>
      <xdr:rowOff>114300</xdr:rowOff>
    </xdr:from>
    <xdr:to>
      <xdr:col>25</xdr:col>
      <xdr:colOff>276225</xdr:colOff>
      <xdr:row>147</xdr:row>
      <xdr:rowOff>247650</xdr:rowOff>
    </xdr:to>
    <xdr:sp macro="" textlink="">
      <xdr:nvSpPr>
        <xdr:cNvPr id="22175" name="CheckBox200"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149</xdr:row>
      <xdr:rowOff>123825</xdr:rowOff>
    </xdr:from>
    <xdr:to>
      <xdr:col>9</xdr:col>
      <xdr:colOff>95250</xdr:colOff>
      <xdr:row>149</xdr:row>
      <xdr:rowOff>257175</xdr:rowOff>
    </xdr:to>
    <xdr:sp macro="" textlink="">
      <xdr:nvSpPr>
        <xdr:cNvPr id="22176" name="CheckBox193" hidden="1"/>
        <xdr:cNvSpPr>
          <a:spLocks noChangeArrowheads="1"/>
        </xdr:cNvSpPr>
      </xdr:nvSpPr>
      <xdr:spPr bwMode="auto">
        <a:xfrm>
          <a:off x="5000625" y="308991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457200</xdr:colOff>
      <xdr:row>149</xdr:row>
      <xdr:rowOff>114300</xdr:rowOff>
    </xdr:from>
    <xdr:to>
      <xdr:col>25</xdr:col>
      <xdr:colOff>276225</xdr:colOff>
      <xdr:row>149</xdr:row>
      <xdr:rowOff>247650</xdr:rowOff>
    </xdr:to>
    <xdr:sp macro="" textlink="">
      <xdr:nvSpPr>
        <xdr:cNvPr id="22177" name="CheckBox200"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150</xdr:row>
      <xdr:rowOff>0</xdr:rowOff>
    </xdr:from>
    <xdr:to>
      <xdr:col>9</xdr:col>
      <xdr:colOff>95250</xdr:colOff>
      <xdr:row>151</xdr:row>
      <xdr:rowOff>133350</xdr:rowOff>
    </xdr:to>
    <xdr:sp macro="" textlink="">
      <xdr:nvSpPr>
        <xdr:cNvPr id="22178" name="CheckBox193" hidden="1"/>
        <xdr:cNvSpPr>
          <a:spLocks noChangeArrowheads="1"/>
        </xdr:cNvSpPr>
      </xdr:nvSpPr>
      <xdr:spPr bwMode="auto">
        <a:xfrm>
          <a:off x="5000625" y="3108007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150</xdr:row>
      <xdr:rowOff>0</xdr:rowOff>
    </xdr:from>
    <xdr:to>
      <xdr:col>10</xdr:col>
      <xdr:colOff>266700</xdr:colOff>
      <xdr:row>151</xdr:row>
      <xdr:rowOff>133350</xdr:rowOff>
    </xdr:to>
    <xdr:sp macro="" textlink="">
      <xdr:nvSpPr>
        <xdr:cNvPr id="22179" name="CheckBox200" hidden="1"/>
        <xdr:cNvSpPr>
          <a:spLocks noChangeArrowheads="1"/>
        </xdr:cNvSpPr>
      </xdr:nvSpPr>
      <xdr:spPr bwMode="auto">
        <a:xfrm>
          <a:off x="5553075" y="31080075"/>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154</xdr:row>
      <xdr:rowOff>123825</xdr:rowOff>
    </xdr:from>
    <xdr:to>
      <xdr:col>9</xdr:col>
      <xdr:colOff>95250</xdr:colOff>
      <xdr:row>154</xdr:row>
      <xdr:rowOff>257175</xdr:rowOff>
    </xdr:to>
    <xdr:sp macro="" textlink="">
      <xdr:nvSpPr>
        <xdr:cNvPr id="22180" name="CheckBox193" hidden="1"/>
        <xdr:cNvSpPr>
          <a:spLocks noChangeArrowheads="1"/>
        </xdr:cNvSpPr>
      </xdr:nvSpPr>
      <xdr:spPr bwMode="auto">
        <a:xfrm>
          <a:off x="5000625" y="3193732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154</xdr:row>
      <xdr:rowOff>114300</xdr:rowOff>
    </xdr:from>
    <xdr:to>
      <xdr:col>10</xdr:col>
      <xdr:colOff>266700</xdr:colOff>
      <xdr:row>154</xdr:row>
      <xdr:rowOff>247650</xdr:rowOff>
    </xdr:to>
    <xdr:sp macro="" textlink="">
      <xdr:nvSpPr>
        <xdr:cNvPr id="22181" name="CheckBox200" hidden="1"/>
        <xdr:cNvSpPr>
          <a:spLocks noChangeArrowheads="1"/>
        </xdr:cNvSpPr>
      </xdr:nvSpPr>
      <xdr:spPr bwMode="auto">
        <a:xfrm>
          <a:off x="5553075" y="31927800"/>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154</xdr:row>
      <xdr:rowOff>114300</xdr:rowOff>
    </xdr:from>
    <xdr:to>
      <xdr:col>7</xdr:col>
      <xdr:colOff>304800</xdr:colOff>
      <xdr:row>154</xdr:row>
      <xdr:rowOff>247650</xdr:rowOff>
    </xdr:to>
    <xdr:sp macro="" textlink="">
      <xdr:nvSpPr>
        <xdr:cNvPr id="22182" name="CheckBox207" hidden="1"/>
        <xdr:cNvSpPr>
          <a:spLocks noChangeArrowheads="1"/>
        </xdr:cNvSpPr>
      </xdr:nvSpPr>
      <xdr:spPr bwMode="auto">
        <a:xfrm>
          <a:off x="4248150"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447675</xdr:colOff>
      <xdr:row>116</xdr:row>
      <xdr:rowOff>114300</xdr:rowOff>
    </xdr:from>
    <xdr:to>
      <xdr:col>9</xdr:col>
      <xdr:colOff>85725</xdr:colOff>
      <xdr:row>116</xdr:row>
      <xdr:rowOff>247650</xdr:rowOff>
    </xdr:to>
    <xdr:sp macro="" textlink="">
      <xdr:nvSpPr>
        <xdr:cNvPr id="22183" name="CheckBox50" hidden="1"/>
        <xdr:cNvSpPr>
          <a:spLocks noChangeArrowheads="1"/>
        </xdr:cNvSpPr>
      </xdr:nvSpPr>
      <xdr:spPr bwMode="auto">
        <a:xfrm>
          <a:off x="4981575" y="22860000"/>
          <a:ext cx="2190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447675</xdr:colOff>
      <xdr:row>116</xdr:row>
      <xdr:rowOff>123825</xdr:rowOff>
    </xdr:from>
    <xdr:to>
      <xdr:col>9</xdr:col>
      <xdr:colOff>85725</xdr:colOff>
      <xdr:row>116</xdr:row>
      <xdr:rowOff>257175</xdr:rowOff>
    </xdr:to>
    <xdr:sp macro="" textlink="">
      <xdr:nvSpPr>
        <xdr:cNvPr id="22184" name="CheckBox2" hidden="1"/>
        <xdr:cNvSpPr>
          <a:spLocks noChangeArrowheads="1"/>
        </xdr:cNvSpPr>
      </xdr:nvSpPr>
      <xdr:spPr bwMode="auto">
        <a:xfrm>
          <a:off x="4981575" y="22869525"/>
          <a:ext cx="2190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447675</xdr:colOff>
      <xdr:row>117</xdr:row>
      <xdr:rowOff>123825</xdr:rowOff>
    </xdr:from>
    <xdr:to>
      <xdr:col>9</xdr:col>
      <xdr:colOff>85725</xdr:colOff>
      <xdr:row>117</xdr:row>
      <xdr:rowOff>257175</xdr:rowOff>
    </xdr:to>
    <xdr:sp macro="" textlink="">
      <xdr:nvSpPr>
        <xdr:cNvPr id="22185" name="CheckBox2" hidden="1"/>
        <xdr:cNvSpPr>
          <a:spLocks noChangeArrowheads="1"/>
        </xdr:cNvSpPr>
      </xdr:nvSpPr>
      <xdr:spPr bwMode="auto">
        <a:xfrm>
          <a:off x="4981575" y="23174325"/>
          <a:ext cx="2190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79</xdr:row>
      <xdr:rowOff>114300</xdr:rowOff>
    </xdr:from>
    <xdr:to>
      <xdr:col>25</xdr:col>
      <xdr:colOff>276225</xdr:colOff>
      <xdr:row>85</xdr:row>
      <xdr:rowOff>57150</xdr:rowOff>
    </xdr:to>
    <xdr:sp macro="" textlink="">
      <xdr:nvSpPr>
        <xdr:cNvPr id="22186" name="CheckBox78" hidden="1"/>
        <xdr:cNvSpPr>
          <a:spLocks noChangeArrowheads="1"/>
        </xdr:cNvSpPr>
      </xdr:nvSpPr>
      <xdr:spPr bwMode="auto">
        <a:xfrm>
          <a:off x="6677025" y="1575435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80</xdr:row>
      <xdr:rowOff>114300</xdr:rowOff>
    </xdr:from>
    <xdr:to>
      <xdr:col>25</xdr:col>
      <xdr:colOff>276225</xdr:colOff>
      <xdr:row>85</xdr:row>
      <xdr:rowOff>57150</xdr:rowOff>
    </xdr:to>
    <xdr:sp macro="" textlink="">
      <xdr:nvSpPr>
        <xdr:cNvPr id="22187" name="CheckBox78" hidden="1"/>
        <xdr:cNvSpPr>
          <a:spLocks noChangeArrowheads="1"/>
        </xdr:cNvSpPr>
      </xdr:nvSpPr>
      <xdr:spPr bwMode="auto">
        <a:xfrm>
          <a:off x="6677025" y="1575435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81</xdr:row>
      <xdr:rowOff>114300</xdr:rowOff>
    </xdr:from>
    <xdr:to>
      <xdr:col>25</xdr:col>
      <xdr:colOff>276225</xdr:colOff>
      <xdr:row>85</xdr:row>
      <xdr:rowOff>57150</xdr:rowOff>
    </xdr:to>
    <xdr:sp macro="" textlink="">
      <xdr:nvSpPr>
        <xdr:cNvPr id="22188" name="CheckBox78" hidden="1"/>
        <xdr:cNvSpPr>
          <a:spLocks noChangeArrowheads="1"/>
        </xdr:cNvSpPr>
      </xdr:nvSpPr>
      <xdr:spPr bwMode="auto">
        <a:xfrm>
          <a:off x="6677025" y="1575435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82</xdr:row>
      <xdr:rowOff>114300</xdr:rowOff>
    </xdr:from>
    <xdr:to>
      <xdr:col>25</xdr:col>
      <xdr:colOff>276225</xdr:colOff>
      <xdr:row>85</xdr:row>
      <xdr:rowOff>57150</xdr:rowOff>
    </xdr:to>
    <xdr:sp macro="" textlink="">
      <xdr:nvSpPr>
        <xdr:cNvPr id="22189" name="CheckBox78" hidden="1"/>
        <xdr:cNvSpPr>
          <a:spLocks noChangeArrowheads="1"/>
        </xdr:cNvSpPr>
      </xdr:nvSpPr>
      <xdr:spPr bwMode="auto">
        <a:xfrm>
          <a:off x="6677025" y="1575435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78</xdr:row>
      <xdr:rowOff>114300</xdr:rowOff>
    </xdr:from>
    <xdr:to>
      <xdr:col>25</xdr:col>
      <xdr:colOff>276225</xdr:colOff>
      <xdr:row>85</xdr:row>
      <xdr:rowOff>57150</xdr:rowOff>
    </xdr:to>
    <xdr:sp macro="" textlink="">
      <xdr:nvSpPr>
        <xdr:cNvPr id="22190" name="CheckBox78" hidden="1"/>
        <xdr:cNvSpPr>
          <a:spLocks noChangeArrowheads="1"/>
        </xdr:cNvSpPr>
      </xdr:nvSpPr>
      <xdr:spPr bwMode="auto">
        <a:xfrm>
          <a:off x="6677025" y="1575435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86</xdr:row>
      <xdr:rowOff>114300</xdr:rowOff>
    </xdr:from>
    <xdr:to>
      <xdr:col>25</xdr:col>
      <xdr:colOff>276225</xdr:colOff>
      <xdr:row>86</xdr:row>
      <xdr:rowOff>247650</xdr:rowOff>
    </xdr:to>
    <xdr:sp macro="" textlink="">
      <xdr:nvSpPr>
        <xdr:cNvPr id="22191" name="Picture 233" hidden="1"/>
        <xdr:cNvSpPr>
          <a:spLocks noChangeArrowheads="1"/>
        </xdr:cNvSpPr>
      </xdr:nvSpPr>
      <xdr:spPr bwMode="auto">
        <a:xfrm>
          <a:off x="6677025" y="1624965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87</xdr:row>
      <xdr:rowOff>114300</xdr:rowOff>
    </xdr:from>
    <xdr:to>
      <xdr:col>25</xdr:col>
      <xdr:colOff>276225</xdr:colOff>
      <xdr:row>87</xdr:row>
      <xdr:rowOff>247650</xdr:rowOff>
    </xdr:to>
    <xdr:sp macro="" textlink="">
      <xdr:nvSpPr>
        <xdr:cNvPr id="22192" name="Picture 234" hidden="1"/>
        <xdr:cNvSpPr>
          <a:spLocks noChangeArrowheads="1"/>
        </xdr:cNvSpPr>
      </xdr:nvSpPr>
      <xdr:spPr bwMode="auto">
        <a:xfrm>
          <a:off x="6677025" y="1655445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91</xdr:row>
      <xdr:rowOff>114300</xdr:rowOff>
    </xdr:from>
    <xdr:to>
      <xdr:col>25</xdr:col>
      <xdr:colOff>276225</xdr:colOff>
      <xdr:row>91</xdr:row>
      <xdr:rowOff>247650</xdr:rowOff>
    </xdr:to>
    <xdr:sp macro="" textlink="">
      <xdr:nvSpPr>
        <xdr:cNvPr id="22193" name="Picture 235" hidden="1"/>
        <xdr:cNvSpPr>
          <a:spLocks noChangeArrowheads="1"/>
        </xdr:cNvSpPr>
      </xdr:nvSpPr>
      <xdr:spPr bwMode="auto">
        <a:xfrm>
          <a:off x="6677025" y="1777365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92</xdr:row>
      <xdr:rowOff>114300</xdr:rowOff>
    </xdr:from>
    <xdr:to>
      <xdr:col>25</xdr:col>
      <xdr:colOff>276225</xdr:colOff>
      <xdr:row>92</xdr:row>
      <xdr:rowOff>247650</xdr:rowOff>
    </xdr:to>
    <xdr:sp macro="" textlink="">
      <xdr:nvSpPr>
        <xdr:cNvPr id="22194" name="Picture 236" hidden="1"/>
        <xdr:cNvSpPr>
          <a:spLocks noChangeArrowheads="1"/>
        </xdr:cNvSpPr>
      </xdr:nvSpPr>
      <xdr:spPr bwMode="auto">
        <a:xfrm>
          <a:off x="6677025" y="1807845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88</xdr:row>
      <xdr:rowOff>114300</xdr:rowOff>
    </xdr:from>
    <xdr:to>
      <xdr:col>25</xdr:col>
      <xdr:colOff>276225</xdr:colOff>
      <xdr:row>88</xdr:row>
      <xdr:rowOff>247650</xdr:rowOff>
    </xdr:to>
    <xdr:sp macro="" textlink="">
      <xdr:nvSpPr>
        <xdr:cNvPr id="22195" name="Picture 237" hidden="1"/>
        <xdr:cNvSpPr>
          <a:spLocks noChangeArrowheads="1"/>
        </xdr:cNvSpPr>
      </xdr:nvSpPr>
      <xdr:spPr bwMode="auto">
        <a:xfrm>
          <a:off x="6677025" y="1685925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85</xdr:row>
      <xdr:rowOff>114300</xdr:rowOff>
    </xdr:from>
    <xdr:to>
      <xdr:col>25</xdr:col>
      <xdr:colOff>276225</xdr:colOff>
      <xdr:row>85</xdr:row>
      <xdr:rowOff>247650</xdr:rowOff>
    </xdr:to>
    <xdr:sp macro="" textlink="">
      <xdr:nvSpPr>
        <xdr:cNvPr id="22196" name="CheckBox78" hidden="1"/>
        <xdr:cNvSpPr>
          <a:spLocks noChangeArrowheads="1"/>
        </xdr:cNvSpPr>
      </xdr:nvSpPr>
      <xdr:spPr bwMode="auto">
        <a:xfrm>
          <a:off x="6677025" y="1594485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139</xdr:row>
      <xdr:rowOff>114300</xdr:rowOff>
    </xdr:from>
    <xdr:to>
      <xdr:col>25</xdr:col>
      <xdr:colOff>276225</xdr:colOff>
      <xdr:row>139</xdr:row>
      <xdr:rowOff>247650</xdr:rowOff>
    </xdr:to>
    <xdr:sp macro="" textlink="">
      <xdr:nvSpPr>
        <xdr:cNvPr id="22197" name="CheckBox207" hidden="1"/>
        <xdr:cNvSpPr>
          <a:spLocks noChangeArrowheads="1"/>
        </xdr:cNvSpPr>
      </xdr:nvSpPr>
      <xdr:spPr bwMode="auto">
        <a:xfrm>
          <a:off x="6677025" y="285464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140</xdr:row>
      <xdr:rowOff>114300</xdr:rowOff>
    </xdr:from>
    <xdr:to>
      <xdr:col>25</xdr:col>
      <xdr:colOff>276225</xdr:colOff>
      <xdr:row>140</xdr:row>
      <xdr:rowOff>247650</xdr:rowOff>
    </xdr:to>
    <xdr:sp macro="" textlink="">
      <xdr:nvSpPr>
        <xdr:cNvPr id="22198" name="CheckBox208" hidden="1"/>
        <xdr:cNvSpPr>
          <a:spLocks noChangeArrowheads="1"/>
        </xdr:cNvSpPr>
      </xdr:nvSpPr>
      <xdr:spPr bwMode="auto">
        <a:xfrm>
          <a:off x="6677025" y="288512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141</xdr:row>
      <xdr:rowOff>114300</xdr:rowOff>
    </xdr:from>
    <xdr:to>
      <xdr:col>25</xdr:col>
      <xdr:colOff>276225</xdr:colOff>
      <xdr:row>141</xdr:row>
      <xdr:rowOff>247650</xdr:rowOff>
    </xdr:to>
    <xdr:sp macro="" textlink="">
      <xdr:nvSpPr>
        <xdr:cNvPr id="22199" name="CheckBox209" hidden="1"/>
        <xdr:cNvSpPr>
          <a:spLocks noChangeArrowheads="1"/>
        </xdr:cNvSpPr>
      </xdr:nvSpPr>
      <xdr:spPr bwMode="auto">
        <a:xfrm>
          <a:off x="6677025" y="291560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142</xdr:row>
      <xdr:rowOff>114300</xdr:rowOff>
    </xdr:from>
    <xdr:to>
      <xdr:col>25</xdr:col>
      <xdr:colOff>276225</xdr:colOff>
      <xdr:row>142</xdr:row>
      <xdr:rowOff>247650</xdr:rowOff>
    </xdr:to>
    <xdr:sp macro="" textlink="">
      <xdr:nvSpPr>
        <xdr:cNvPr id="22200" name="CheckBox210" hidden="1"/>
        <xdr:cNvSpPr>
          <a:spLocks noChangeArrowheads="1"/>
        </xdr:cNvSpPr>
      </xdr:nvSpPr>
      <xdr:spPr bwMode="auto">
        <a:xfrm>
          <a:off x="6677025" y="294608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144</xdr:row>
      <xdr:rowOff>114300</xdr:rowOff>
    </xdr:from>
    <xdr:to>
      <xdr:col>25</xdr:col>
      <xdr:colOff>276225</xdr:colOff>
      <xdr:row>144</xdr:row>
      <xdr:rowOff>247650</xdr:rowOff>
    </xdr:to>
    <xdr:sp macro="" textlink="">
      <xdr:nvSpPr>
        <xdr:cNvPr id="22201" name="CheckBox211" hidden="1"/>
        <xdr:cNvSpPr>
          <a:spLocks noChangeArrowheads="1"/>
        </xdr:cNvSpPr>
      </xdr:nvSpPr>
      <xdr:spPr bwMode="auto">
        <a:xfrm>
          <a:off x="6677025"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145</xdr:row>
      <xdr:rowOff>114300</xdr:rowOff>
    </xdr:from>
    <xdr:to>
      <xdr:col>25</xdr:col>
      <xdr:colOff>276225</xdr:colOff>
      <xdr:row>146</xdr:row>
      <xdr:rowOff>133350</xdr:rowOff>
    </xdr:to>
    <xdr:sp macro="" textlink="">
      <xdr:nvSpPr>
        <xdr:cNvPr id="22202" name="CheckBox212" hidden="1"/>
        <xdr:cNvSpPr>
          <a:spLocks noChangeArrowheads="1"/>
        </xdr:cNvSpPr>
      </xdr:nvSpPr>
      <xdr:spPr bwMode="auto">
        <a:xfrm>
          <a:off x="6677025" y="301656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203" name="CheckBox214"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144</xdr:row>
      <xdr:rowOff>114300</xdr:rowOff>
    </xdr:from>
    <xdr:to>
      <xdr:col>25</xdr:col>
      <xdr:colOff>276225</xdr:colOff>
      <xdr:row>144</xdr:row>
      <xdr:rowOff>247650</xdr:rowOff>
    </xdr:to>
    <xdr:sp macro="" textlink="">
      <xdr:nvSpPr>
        <xdr:cNvPr id="22204" name="CheckBox207" hidden="1"/>
        <xdr:cNvSpPr>
          <a:spLocks noChangeArrowheads="1"/>
        </xdr:cNvSpPr>
      </xdr:nvSpPr>
      <xdr:spPr bwMode="auto">
        <a:xfrm>
          <a:off x="6677025"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145</xdr:row>
      <xdr:rowOff>114300</xdr:rowOff>
    </xdr:from>
    <xdr:to>
      <xdr:col>25</xdr:col>
      <xdr:colOff>276225</xdr:colOff>
      <xdr:row>146</xdr:row>
      <xdr:rowOff>133350</xdr:rowOff>
    </xdr:to>
    <xdr:sp macro="" textlink="">
      <xdr:nvSpPr>
        <xdr:cNvPr id="22205" name="CheckBox208" hidden="1"/>
        <xdr:cNvSpPr>
          <a:spLocks noChangeArrowheads="1"/>
        </xdr:cNvSpPr>
      </xdr:nvSpPr>
      <xdr:spPr bwMode="auto">
        <a:xfrm>
          <a:off x="6677025" y="301656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206" name="CheckBox209"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207" name="CheckBox210"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208" name="CheckBox210"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154</xdr:row>
      <xdr:rowOff>114300</xdr:rowOff>
    </xdr:from>
    <xdr:to>
      <xdr:col>25</xdr:col>
      <xdr:colOff>276225</xdr:colOff>
      <xdr:row>154</xdr:row>
      <xdr:rowOff>247650</xdr:rowOff>
    </xdr:to>
    <xdr:sp macro="" textlink="">
      <xdr:nvSpPr>
        <xdr:cNvPr id="22209" name="CheckBox207" hidden="1"/>
        <xdr:cNvSpPr>
          <a:spLocks noChangeArrowheads="1"/>
        </xdr:cNvSpPr>
      </xdr:nvSpPr>
      <xdr:spPr bwMode="auto">
        <a:xfrm>
          <a:off x="6677025"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139</xdr:row>
      <xdr:rowOff>114300</xdr:rowOff>
    </xdr:from>
    <xdr:to>
      <xdr:col>25</xdr:col>
      <xdr:colOff>276225</xdr:colOff>
      <xdr:row>139</xdr:row>
      <xdr:rowOff>247650</xdr:rowOff>
    </xdr:to>
    <xdr:sp macro="" textlink="">
      <xdr:nvSpPr>
        <xdr:cNvPr id="22210" name="CheckBox207" hidden="1"/>
        <xdr:cNvSpPr>
          <a:spLocks noChangeArrowheads="1"/>
        </xdr:cNvSpPr>
      </xdr:nvSpPr>
      <xdr:spPr bwMode="auto">
        <a:xfrm>
          <a:off x="6677025" y="285464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140</xdr:row>
      <xdr:rowOff>114300</xdr:rowOff>
    </xdr:from>
    <xdr:to>
      <xdr:col>25</xdr:col>
      <xdr:colOff>276225</xdr:colOff>
      <xdr:row>140</xdr:row>
      <xdr:rowOff>247650</xdr:rowOff>
    </xdr:to>
    <xdr:sp macro="" textlink="">
      <xdr:nvSpPr>
        <xdr:cNvPr id="22211" name="CheckBox208" hidden="1"/>
        <xdr:cNvSpPr>
          <a:spLocks noChangeArrowheads="1"/>
        </xdr:cNvSpPr>
      </xdr:nvSpPr>
      <xdr:spPr bwMode="auto">
        <a:xfrm>
          <a:off x="6677025" y="288512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141</xdr:row>
      <xdr:rowOff>114300</xdr:rowOff>
    </xdr:from>
    <xdr:to>
      <xdr:col>25</xdr:col>
      <xdr:colOff>276225</xdr:colOff>
      <xdr:row>141</xdr:row>
      <xdr:rowOff>247650</xdr:rowOff>
    </xdr:to>
    <xdr:sp macro="" textlink="">
      <xdr:nvSpPr>
        <xdr:cNvPr id="22212" name="CheckBox209" hidden="1"/>
        <xdr:cNvSpPr>
          <a:spLocks noChangeArrowheads="1"/>
        </xdr:cNvSpPr>
      </xdr:nvSpPr>
      <xdr:spPr bwMode="auto">
        <a:xfrm>
          <a:off x="6677025" y="291560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142</xdr:row>
      <xdr:rowOff>114300</xdr:rowOff>
    </xdr:from>
    <xdr:to>
      <xdr:col>25</xdr:col>
      <xdr:colOff>276225</xdr:colOff>
      <xdr:row>142</xdr:row>
      <xdr:rowOff>247650</xdr:rowOff>
    </xdr:to>
    <xdr:sp macro="" textlink="">
      <xdr:nvSpPr>
        <xdr:cNvPr id="22213" name="CheckBox210" hidden="1"/>
        <xdr:cNvSpPr>
          <a:spLocks noChangeArrowheads="1"/>
        </xdr:cNvSpPr>
      </xdr:nvSpPr>
      <xdr:spPr bwMode="auto">
        <a:xfrm>
          <a:off x="6677025" y="294608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144</xdr:row>
      <xdr:rowOff>114300</xdr:rowOff>
    </xdr:from>
    <xdr:to>
      <xdr:col>25</xdr:col>
      <xdr:colOff>276225</xdr:colOff>
      <xdr:row>144</xdr:row>
      <xdr:rowOff>247650</xdr:rowOff>
    </xdr:to>
    <xdr:sp macro="" textlink="">
      <xdr:nvSpPr>
        <xdr:cNvPr id="22214" name="CheckBox207" hidden="1"/>
        <xdr:cNvSpPr>
          <a:spLocks noChangeArrowheads="1"/>
        </xdr:cNvSpPr>
      </xdr:nvSpPr>
      <xdr:spPr bwMode="auto">
        <a:xfrm>
          <a:off x="6677025"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145</xdr:row>
      <xdr:rowOff>114300</xdr:rowOff>
    </xdr:from>
    <xdr:to>
      <xdr:col>25</xdr:col>
      <xdr:colOff>276225</xdr:colOff>
      <xdr:row>146</xdr:row>
      <xdr:rowOff>133350</xdr:rowOff>
    </xdr:to>
    <xdr:sp macro="" textlink="">
      <xdr:nvSpPr>
        <xdr:cNvPr id="22215" name="CheckBox208" hidden="1"/>
        <xdr:cNvSpPr>
          <a:spLocks noChangeArrowheads="1"/>
        </xdr:cNvSpPr>
      </xdr:nvSpPr>
      <xdr:spPr bwMode="auto">
        <a:xfrm>
          <a:off x="6677025" y="301656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216" name="CheckBox209"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217" name="CheckBox210"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218" name="CheckBox211"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154</xdr:row>
      <xdr:rowOff>114300</xdr:rowOff>
    </xdr:from>
    <xdr:to>
      <xdr:col>25</xdr:col>
      <xdr:colOff>276225</xdr:colOff>
      <xdr:row>154</xdr:row>
      <xdr:rowOff>247650</xdr:rowOff>
    </xdr:to>
    <xdr:sp macro="" textlink="">
      <xdr:nvSpPr>
        <xdr:cNvPr id="22219" name="CheckBox207" hidden="1"/>
        <xdr:cNvSpPr>
          <a:spLocks noChangeArrowheads="1"/>
        </xdr:cNvSpPr>
      </xdr:nvSpPr>
      <xdr:spPr bwMode="auto">
        <a:xfrm>
          <a:off x="6677025"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447675</xdr:colOff>
      <xdr:row>118</xdr:row>
      <xdr:rowOff>123825</xdr:rowOff>
    </xdr:from>
    <xdr:to>
      <xdr:col>9</xdr:col>
      <xdr:colOff>85725</xdr:colOff>
      <xdr:row>118</xdr:row>
      <xdr:rowOff>257175</xdr:rowOff>
    </xdr:to>
    <xdr:sp macro="" textlink="">
      <xdr:nvSpPr>
        <xdr:cNvPr id="22220" name="CheckBox2" hidden="1"/>
        <xdr:cNvSpPr>
          <a:spLocks noChangeArrowheads="1"/>
        </xdr:cNvSpPr>
      </xdr:nvSpPr>
      <xdr:spPr bwMode="auto">
        <a:xfrm>
          <a:off x="4981575" y="23479125"/>
          <a:ext cx="2190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447675</xdr:colOff>
      <xdr:row>118</xdr:row>
      <xdr:rowOff>123825</xdr:rowOff>
    </xdr:from>
    <xdr:to>
      <xdr:col>9</xdr:col>
      <xdr:colOff>85725</xdr:colOff>
      <xdr:row>118</xdr:row>
      <xdr:rowOff>257175</xdr:rowOff>
    </xdr:to>
    <xdr:sp macro="" textlink="">
      <xdr:nvSpPr>
        <xdr:cNvPr id="22221" name="CheckBox2" hidden="1"/>
        <xdr:cNvSpPr>
          <a:spLocks noChangeArrowheads="1"/>
        </xdr:cNvSpPr>
      </xdr:nvSpPr>
      <xdr:spPr bwMode="auto">
        <a:xfrm>
          <a:off x="4981575" y="23479125"/>
          <a:ext cx="2190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139</xdr:row>
      <xdr:rowOff>123825</xdr:rowOff>
    </xdr:from>
    <xdr:to>
      <xdr:col>9</xdr:col>
      <xdr:colOff>95250</xdr:colOff>
      <xdr:row>139</xdr:row>
      <xdr:rowOff>257175</xdr:rowOff>
    </xdr:to>
    <xdr:sp macro="" textlink="">
      <xdr:nvSpPr>
        <xdr:cNvPr id="22222" name="CheckBox193" hidden="1"/>
        <xdr:cNvSpPr>
          <a:spLocks noChangeArrowheads="1"/>
        </xdr:cNvSpPr>
      </xdr:nvSpPr>
      <xdr:spPr bwMode="auto">
        <a:xfrm>
          <a:off x="5000625" y="285559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140</xdr:row>
      <xdr:rowOff>114300</xdr:rowOff>
    </xdr:from>
    <xdr:to>
      <xdr:col>7</xdr:col>
      <xdr:colOff>304800</xdr:colOff>
      <xdr:row>140</xdr:row>
      <xdr:rowOff>247650</xdr:rowOff>
    </xdr:to>
    <xdr:sp macro="" textlink="">
      <xdr:nvSpPr>
        <xdr:cNvPr id="22223" name="CheckBox207" hidden="1"/>
        <xdr:cNvSpPr>
          <a:spLocks noChangeArrowheads="1"/>
        </xdr:cNvSpPr>
      </xdr:nvSpPr>
      <xdr:spPr bwMode="auto">
        <a:xfrm>
          <a:off x="4248150" y="288512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140</xdr:row>
      <xdr:rowOff>123825</xdr:rowOff>
    </xdr:from>
    <xdr:to>
      <xdr:col>9</xdr:col>
      <xdr:colOff>95250</xdr:colOff>
      <xdr:row>140</xdr:row>
      <xdr:rowOff>257175</xdr:rowOff>
    </xdr:to>
    <xdr:sp macro="" textlink="">
      <xdr:nvSpPr>
        <xdr:cNvPr id="22224" name="CheckBox193" hidden="1"/>
        <xdr:cNvSpPr>
          <a:spLocks noChangeArrowheads="1"/>
        </xdr:cNvSpPr>
      </xdr:nvSpPr>
      <xdr:spPr bwMode="auto">
        <a:xfrm>
          <a:off x="5000625" y="288607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140</xdr:row>
      <xdr:rowOff>114300</xdr:rowOff>
    </xdr:from>
    <xdr:to>
      <xdr:col>7</xdr:col>
      <xdr:colOff>304800</xdr:colOff>
      <xdr:row>140</xdr:row>
      <xdr:rowOff>247650</xdr:rowOff>
    </xdr:to>
    <xdr:sp macro="" textlink="">
      <xdr:nvSpPr>
        <xdr:cNvPr id="22225" name="CheckBox207" hidden="1"/>
        <xdr:cNvSpPr>
          <a:spLocks noChangeArrowheads="1"/>
        </xdr:cNvSpPr>
      </xdr:nvSpPr>
      <xdr:spPr bwMode="auto">
        <a:xfrm>
          <a:off x="4248150" y="288512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140</xdr:row>
      <xdr:rowOff>123825</xdr:rowOff>
    </xdr:from>
    <xdr:to>
      <xdr:col>9</xdr:col>
      <xdr:colOff>95250</xdr:colOff>
      <xdr:row>140</xdr:row>
      <xdr:rowOff>257175</xdr:rowOff>
    </xdr:to>
    <xdr:sp macro="" textlink="">
      <xdr:nvSpPr>
        <xdr:cNvPr id="22226" name="CheckBox193" hidden="1"/>
        <xdr:cNvSpPr>
          <a:spLocks noChangeArrowheads="1"/>
        </xdr:cNvSpPr>
      </xdr:nvSpPr>
      <xdr:spPr bwMode="auto">
        <a:xfrm>
          <a:off x="5000625" y="288607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141</xdr:row>
      <xdr:rowOff>114300</xdr:rowOff>
    </xdr:from>
    <xdr:to>
      <xdr:col>7</xdr:col>
      <xdr:colOff>304800</xdr:colOff>
      <xdr:row>141</xdr:row>
      <xdr:rowOff>247650</xdr:rowOff>
    </xdr:to>
    <xdr:sp macro="" textlink="">
      <xdr:nvSpPr>
        <xdr:cNvPr id="22227" name="CheckBox207" hidden="1"/>
        <xdr:cNvSpPr>
          <a:spLocks noChangeArrowheads="1"/>
        </xdr:cNvSpPr>
      </xdr:nvSpPr>
      <xdr:spPr bwMode="auto">
        <a:xfrm>
          <a:off x="4248150" y="291560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141</xdr:row>
      <xdr:rowOff>123825</xdr:rowOff>
    </xdr:from>
    <xdr:to>
      <xdr:col>9</xdr:col>
      <xdr:colOff>95250</xdr:colOff>
      <xdr:row>141</xdr:row>
      <xdr:rowOff>257175</xdr:rowOff>
    </xdr:to>
    <xdr:sp macro="" textlink="">
      <xdr:nvSpPr>
        <xdr:cNvPr id="22228" name="CheckBox193" hidden="1"/>
        <xdr:cNvSpPr>
          <a:spLocks noChangeArrowheads="1"/>
        </xdr:cNvSpPr>
      </xdr:nvSpPr>
      <xdr:spPr bwMode="auto">
        <a:xfrm>
          <a:off x="5000625" y="291655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141</xdr:row>
      <xdr:rowOff>114300</xdr:rowOff>
    </xdr:from>
    <xdr:to>
      <xdr:col>7</xdr:col>
      <xdr:colOff>304800</xdr:colOff>
      <xdr:row>141</xdr:row>
      <xdr:rowOff>247650</xdr:rowOff>
    </xdr:to>
    <xdr:sp macro="" textlink="">
      <xdr:nvSpPr>
        <xdr:cNvPr id="22229" name="CheckBox207" hidden="1"/>
        <xdr:cNvSpPr>
          <a:spLocks noChangeArrowheads="1"/>
        </xdr:cNvSpPr>
      </xdr:nvSpPr>
      <xdr:spPr bwMode="auto">
        <a:xfrm>
          <a:off x="4248150" y="291560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141</xdr:row>
      <xdr:rowOff>123825</xdr:rowOff>
    </xdr:from>
    <xdr:to>
      <xdr:col>9</xdr:col>
      <xdr:colOff>95250</xdr:colOff>
      <xdr:row>141</xdr:row>
      <xdr:rowOff>257175</xdr:rowOff>
    </xdr:to>
    <xdr:sp macro="" textlink="">
      <xdr:nvSpPr>
        <xdr:cNvPr id="22230" name="CheckBox193" hidden="1"/>
        <xdr:cNvSpPr>
          <a:spLocks noChangeArrowheads="1"/>
        </xdr:cNvSpPr>
      </xdr:nvSpPr>
      <xdr:spPr bwMode="auto">
        <a:xfrm>
          <a:off x="5000625" y="291655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142</xdr:row>
      <xdr:rowOff>114300</xdr:rowOff>
    </xdr:from>
    <xdr:to>
      <xdr:col>7</xdr:col>
      <xdr:colOff>304800</xdr:colOff>
      <xdr:row>142</xdr:row>
      <xdr:rowOff>247650</xdr:rowOff>
    </xdr:to>
    <xdr:sp macro="" textlink="">
      <xdr:nvSpPr>
        <xdr:cNvPr id="22231" name="CheckBox207" hidden="1"/>
        <xdr:cNvSpPr>
          <a:spLocks noChangeArrowheads="1"/>
        </xdr:cNvSpPr>
      </xdr:nvSpPr>
      <xdr:spPr bwMode="auto">
        <a:xfrm>
          <a:off x="4248150" y="294608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142</xdr:row>
      <xdr:rowOff>123825</xdr:rowOff>
    </xdr:from>
    <xdr:to>
      <xdr:col>9</xdr:col>
      <xdr:colOff>95250</xdr:colOff>
      <xdr:row>142</xdr:row>
      <xdr:rowOff>257175</xdr:rowOff>
    </xdr:to>
    <xdr:sp macro="" textlink="">
      <xdr:nvSpPr>
        <xdr:cNvPr id="22232" name="CheckBox193" hidden="1"/>
        <xdr:cNvSpPr>
          <a:spLocks noChangeArrowheads="1"/>
        </xdr:cNvSpPr>
      </xdr:nvSpPr>
      <xdr:spPr bwMode="auto">
        <a:xfrm>
          <a:off x="5000625" y="294703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142</xdr:row>
      <xdr:rowOff>114300</xdr:rowOff>
    </xdr:from>
    <xdr:to>
      <xdr:col>7</xdr:col>
      <xdr:colOff>304800</xdr:colOff>
      <xdr:row>142</xdr:row>
      <xdr:rowOff>247650</xdr:rowOff>
    </xdr:to>
    <xdr:sp macro="" textlink="">
      <xdr:nvSpPr>
        <xdr:cNvPr id="22233" name="CheckBox207" hidden="1"/>
        <xdr:cNvSpPr>
          <a:spLocks noChangeArrowheads="1"/>
        </xdr:cNvSpPr>
      </xdr:nvSpPr>
      <xdr:spPr bwMode="auto">
        <a:xfrm>
          <a:off x="4248150" y="294608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142</xdr:row>
      <xdr:rowOff>123825</xdr:rowOff>
    </xdr:from>
    <xdr:to>
      <xdr:col>9</xdr:col>
      <xdr:colOff>95250</xdr:colOff>
      <xdr:row>142</xdr:row>
      <xdr:rowOff>257175</xdr:rowOff>
    </xdr:to>
    <xdr:sp macro="" textlink="">
      <xdr:nvSpPr>
        <xdr:cNvPr id="22234" name="CheckBox193" hidden="1"/>
        <xdr:cNvSpPr>
          <a:spLocks noChangeArrowheads="1"/>
        </xdr:cNvSpPr>
      </xdr:nvSpPr>
      <xdr:spPr bwMode="auto">
        <a:xfrm>
          <a:off x="5000625" y="2947035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144</xdr:row>
      <xdr:rowOff>114300</xdr:rowOff>
    </xdr:from>
    <xdr:to>
      <xdr:col>7</xdr:col>
      <xdr:colOff>304800</xdr:colOff>
      <xdr:row>144</xdr:row>
      <xdr:rowOff>247650</xdr:rowOff>
    </xdr:to>
    <xdr:sp macro="" textlink="">
      <xdr:nvSpPr>
        <xdr:cNvPr id="22235" name="CheckBox210" hidden="1"/>
        <xdr:cNvSpPr>
          <a:spLocks noChangeArrowheads="1"/>
        </xdr:cNvSpPr>
      </xdr:nvSpPr>
      <xdr:spPr bwMode="auto">
        <a:xfrm>
          <a:off x="4248150"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144</xdr:row>
      <xdr:rowOff>123825</xdr:rowOff>
    </xdr:from>
    <xdr:to>
      <xdr:col>9</xdr:col>
      <xdr:colOff>95250</xdr:colOff>
      <xdr:row>144</xdr:row>
      <xdr:rowOff>257175</xdr:rowOff>
    </xdr:to>
    <xdr:sp macro="" textlink="">
      <xdr:nvSpPr>
        <xdr:cNvPr id="22236" name="CheckBox196" hidden="1"/>
        <xdr:cNvSpPr>
          <a:spLocks noChangeArrowheads="1"/>
        </xdr:cNvSpPr>
      </xdr:nvSpPr>
      <xdr:spPr bwMode="auto">
        <a:xfrm>
          <a:off x="5000625" y="299847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144</xdr:row>
      <xdr:rowOff>114300</xdr:rowOff>
    </xdr:from>
    <xdr:to>
      <xdr:col>7</xdr:col>
      <xdr:colOff>304800</xdr:colOff>
      <xdr:row>144</xdr:row>
      <xdr:rowOff>247650</xdr:rowOff>
    </xdr:to>
    <xdr:sp macro="" textlink="">
      <xdr:nvSpPr>
        <xdr:cNvPr id="22237" name="CheckBox210" hidden="1"/>
        <xdr:cNvSpPr>
          <a:spLocks noChangeArrowheads="1"/>
        </xdr:cNvSpPr>
      </xdr:nvSpPr>
      <xdr:spPr bwMode="auto">
        <a:xfrm>
          <a:off x="4248150"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144</xdr:row>
      <xdr:rowOff>123825</xdr:rowOff>
    </xdr:from>
    <xdr:to>
      <xdr:col>9</xdr:col>
      <xdr:colOff>95250</xdr:colOff>
      <xdr:row>144</xdr:row>
      <xdr:rowOff>257175</xdr:rowOff>
    </xdr:to>
    <xdr:sp macro="" textlink="">
      <xdr:nvSpPr>
        <xdr:cNvPr id="22238" name="CheckBox193" hidden="1"/>
        <xdr:cNvSpPr>
          <a:spLocks noChangeArrowheads="1"/>
        </xdr:cNvSpPr>
      </xdr:nvSpPr>
      <xdr:spPr bwMode="auto">
        <a:xfrm>
          <a:off x="5000625" y="299847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144</xdr:row>
      <xdr:rowOff>114300</xdr:rowOff>
    </xdr:from>
    <xdr:to>
      <xdr:col>7</xdr:col>
      <xdr:colOff>304800</xdr:colOff>
      <xdr:row>144</xdr:row>
      <xdr:rowOff>247650</xdr:rowOff>
    </xdr:to>
    <xdr:sp macro="" textlink="">
      <xdr:nvSpPr>
        <xdr:cNvPr id="22239" name="CheckBox207" hidden="1"/>
        <xdr:cNvSpPr>
          <a:spLocks noChangeArrowheads="1"/>
        </xdr:cNvSpPr>
      </xdr:nvSpPr>
      <xdr:spPr bwMode="auto">
        <a:xfrm>
          <a:off x="4248150"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144</xdr:row>
      <xdr:rowOff>123825</xdr:rowOff>
    </xdr:from>
    <xdr:to>
      <xdr:col>9</xdr:col>
      <xdr:colOff>95250</xdr:colOff>
      <xdr:row>144</xdr:row>
      <xdr:rowOff>257175</xdr:rowOff>
    </xdr:to>
    <xdr:sp macro="" textlink="">
      <xdr:nvSpPr>
        <xdr:cNvPr id="22240" name="CheckBox193" hidden="1"/>
        <xdr:cNvSpPr>
          <a:spLocks noChangeArrowheads="1"/>
        </xdr:cNvSpPr>
      </xdr:nvSpPr>
      <xdr:spPr bwMode="auto">
        <a:xfrm>
          <a:off x="5000625" y="299847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144</xdr:row>
      <xdr:rowOff>114300</xdr:rowOff>
    </xdr:from>
    <xdr:to>
      <xdr:col>7</xdr:col>
      <xdr:colOff>304800</xdr:colOff>
      <xdr:row>144</xdr:row>
      <xdr:rowOff>247650</xdr:rowOff>
    </xdr:to>
    <xdr:sp macro="" textlink="">
      <xdr:nvSpPr>
        <xdr:cNvPr id="22241" name="CheckBox207" hidden="1"/>
        <xdr:cNvSpPr>
          <a:spLocks noChangeArrowheads="1"/>
        </xdr:cNvSpPr>
      </xdr:nvSpPr>
      <xdr:spPr bwMode="auto">
        <a:xfrm>
          <a:off x="4248150"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144</xdr:row>
      <xdr:rowOff>123825</xdr:rowOff>
    </xdr:from>
    <xdr:to>
      <xdr:col>9</xdr:col>
      <xdr:colOff>95250</xdr:colOff>
      <xdr:row>144</xdr:row>
      <xdr:rowOff>257175</xdr:rowOff>
    </xdr:to>
    <xdr:sp macro="" textlink="">
      <xdr:nvSpPr>
        <xdr:cNvPr id="22242" name="CheckBox193" hidden="1"/>
        <xdr:cNvSpPr>
          <a:spLocks noChangeArrowheads="1"/>
        </xdr:cNvSpPr>
      </xdr:nvSpPr>
      <xdr:spPr bwMode="auto">
        <a:xfrm>
          <a:off x="5000625" y="299847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146</xdr:row>
      <xdr:rowOff>114300</xdr:rowOff>
    </xdr:from>
    <xdr:to>
      <xdr:col>8</xdr:col>
      <xdr:colOff>85725</xdr:colOff>
      <xdr:row>146</xdr:row>
      <xdr:rowOff>247650</xdr:rowOff>
    </xdr:to>
    <xdr:sp macro="" textlink="">
      <xdr:nvSpPr>
        <xdr:cNvPr id="22243" name="CheckBox211" hidden="1"/>
        <xdr:cNvSpPr>
          <a:spLocks noChangeArrowheads="1"/>
        </xdr:cNvSpPr>
      </xdr:nvSpPr>
      <xdr:spPr bwMode="auto">
        <a:xfrm>
          <a:off x="4362450" y="302799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146</xdr:row>
      <xdr:rowOff>114300</xdr:rowOff>
    </xdr:from>
    <xdr:to>
      <xdr:col>7</xdr:col>
      <xdr:colOff>304800</xdr:colOff>
      <xdr:row>146</xdr:row>
      <xdr:rowOff>247650</xdr:rowOff>
    </xdr:to>
    <xdr:sp macro="" textlink="">
      <xdr:nvSpPr>
        <xdr:cNvPr id="22244" name="CheckBox207" hidden="1"/>
        <xdr:cNvSpPr>
          <a:spLocks noChangeArrowheads="1"/>
        </xdr:cNvSpPr>
      </xdr:nvSpPr>
      <xdr:spPr bwMode="auto">
        <a:xfrm>
          <a:off x="4248150"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146</xdr:row>
      <xdr:rowOff>123825</xdr:rowOff>
    </xdr:from>
    <xdr:to>
      <xdr:col>9</xdr:col>
      <xdr:colOff>95250</xdr:colOff>
      <xdr:row>146</xdr:row>
      <xdr:rowOff>257175</xdr:rowOff>
    </xdr:to>
    <xdr:sp macro="" textlink="">
      <xdr:nvSpPr>
        <xdr:cNvPr id="22245" name="CheckBox193" hidden="1"/>
        <xdr:cNvSpPr>
          <a:spLocks noChangeArrowheads="1"/>
        </xdr:cNvSpPr>
      </xdr:nvSpPr>
      <xdr:spPr bwMode="auto">
        <a:xfrm>
          <a:off x="5000625" y="302895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146</xdr:row>
      <xdr:rowOff>114300</xdr:rowOff>
    </xdr:from>
    <xdr:to>
      <xdr:col>7</xdr:col>
      <xdr:colOff>304800</xdr:colOff>
      <xdr:row>146</xdr:row>
      <xdr:rowOff>247650</xdr:rowOff>
    </xdr:to>
    <xdr:sp macro="" textlink="">
      <xdr:nvSpPr>
        <xdr:cNvPr id="22246" name="CheckBox207" hidden="1"/>
        <xdr:cNvSpPr>
          <a:spLocks noChangeArrowheads="1"/>
        </xdr:cNvSpPr>
      </xdr:nvSpPr>
      <xdr:spPr bwMode="auto">
        <a:xfrm>
          <a:off x="4248150"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146</xdr:row>
      <xdr:rowOff>114300</xdr:rowOff>
    </xdr:from>
    <xdr:to>
      <xdr:col>7</xdr:col>
      <xdr:colOff>304800</xdr:colOff>
      <xdr:row>146</xdr:row>
      <xdr:rowOff>247650</xdr:rowOff>
    </xdr:to>
    <xdr:sp macro="" textlink="">
      <xdr:nvSpPr>
        <xdr:cNvPr id="22247" name="CheckBox210" hidden="1"/>
        <xdr:cNvSpPr>
          <a:spLocks noChangeArrowheads="1"/>
        </xdr:cNvSpPr>
      </xdr:nvSpPr>
      <xdr:spPr bwMode="auto">
        <a:xfrm>
          <a:off x="4248150"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146</xdr:row>
      <xdr:rowOff>123825</xdr:rowOff>
    </xdr:from>
    <xdr:to>
      <xdr:col>9</xdr:col>
      <xdr:colOff>95250</xdr:colOff>
      <xdr:row>146</xdr:row>
      <xdr:rowOff>257175</xdr:rowOff>
    </xdr:to>
    <xdr:sp macro="" textlink="">
      <xdr:nvSpPr>
        <xdr:cNvPr id="22248" name="CheckBox196" hidden="1"/>
        <xdr:cNvSpPr>
          <a:spLocks noChangeArrowheads="1"/>
        </xdr:cNvSpPr>
      </xdr:nvSpPr>
      <xdr:spPr bwMode="auto">
        <a:xfrm>
          <a:off x="5000625" y="302895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146</xdr:row>
      <xdr:rowOff>114300</xdr:rowOff>
    </xdr:from>
    <xdr:to>
      <xdr:col>7</xdr:col>
      <xdr:colOff>304800</xdr:colOff>
      <xdr:row>146</xdr:row>
      <xdr:rowOff>247650</xdr:rowOff>
    </xdr:to>
    <xdr:sp macro="" textlink="">
      <xdr:nvSpPr>
        <xdr:cNvPr id="22249" name="CheckBox210" hidden="1"/>
        <xdr:cNvSpPr>
          <a:spLocks noChangeArrowheads="1"/>
        </xdr:cNvSpPr>
      </xdr:nvSpPr>
      <xdr:spPr bwMode="auto">
        <a:xfrm>
          <a:off x="4248150"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146</xdr:row>
      <xdr:rowOff>123825</xdr:rowOff>
    </xdr:from>
    <xdr:to>
      <xdr:col>9</xdr:col>
      <xdr:colOff>95250</xdr:colOff>
      <xdr:row>146</xdr:row>
      <xdr:rowOff>257175</xdr:rowOff>
    </xdr:to>
    <xdr:sp macro="" textlink="">
      <xdr:nvSpPr>
        <xdr:cNvPr id="22250" name="CheckBox193" hidden="1"/>
        <xdr:cNvSpPr>
          <a:spLocks noChangeArrowheads="1"/>
        </xdr:cNvSpPr>
      </xdr:nvSpPr>
      <xdr:spPr bwMode="auto">
        <a:xfrm>
          <a:off x="5000625" y="302895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146</xdr:row>
      <xdr:rowOff>114300</xdr:rowOff>
    </xdr:from>
    <xdr:to>
      <xdr:col>7</xdr:col>
      <xdr:colOff>304800</xdr:colOff>
      <xdr:row>146</xdr:row>
      <xdr:rowOff>247650</xdr:rowOff>
    </xdr:to>
    <xdr:sp macro="" textlink="">
      <xdr:nvSpPr>
        <xdr:cNvPr id="22251" name="CheckBox207" hidden="1"/>
        <xdr:cNvSpPr>
          <a:spLocks noChangeArrowheads="1"/>
        </xdr:cNvSpPr>
      </xdr:nvSpPr>
      <xdr:spPr bwMode="auto">
        <a:xfrm>
          <a:off x="4248150"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146</xdr:row>
      <xdr:rowOff>123825</xdr:rowOff>
    </xdr:from>
    <xdr:to>
      <xdr:col>9</xdr:col>
      <xdr:colOff>95250</xdr:colOff>
      <xdr:row>146</xdr:row>
      <xdr:rowOff>257175</xdr:rowOff>
    </xdr:to>
    <xdr:sp macro="" textlink="">
      <xdr:nvSpPr>
        <xdr:cNvPr id="22252" name="CheckBox193" hidden="1"/>
        <xdr:cNvSpPr>
          <a:spLocks noChangeArrowheads="1"/>
        </xdr:cNvSpPr>
      </xdr:nvSpPr>
      <xdr:spPr bwMode="auto">
        <a:xfrm>
          <a:off x="5000625" y="302895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146</xdr:row>
      <xdr:rowOff>114300</xdr:rowOff>
    </xdr:from>
    <xdr:to>
      <xdr:col>7</xdr:col>
      <xdr:colOff>304800</xdr:colOff>
      <xdr:row>146</xdr:row>
      <xdr:rowOff>247650</xdr:rowOff>
    </xdr:to>
    <xdr:sp macro="" textlink="">
      <xdr:nvSpPr>
        <xdr:cNvPr id="22253" name="CheckBox207" hidden="1"/>
        <xdr:cNvSpPr>
          <a:spLocks noChangeArrowheads="1"/>
        </xdr:cNvSpPr>
      </xdr:nvSpPr>
      <xdr:spPr bwMode="auto">
        <a:xfrm>
          <a:off x="4248150"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146</xdr:row>
      <xdr:rowOff>123825</xdr:rowOff>
    </xdr:from>
    <xdr:to>
      <xdr:col>9</xdr:col>
      <xdr:colOff>95250</xdr:colOff>
      <xdr:row>146</xdr:row>
      <xdr:rowOff>257175</xdr:rowOff>
    </xdr:to>
    <xdr:sp macro="" textlink="">
      <xdr:nvSpPr>
        <xdr:cNvPr id="22254" name="CheckBox193" hidden="1"/>
        <xdr:cNvSpPr>
          <a:spLocks noChangeArrowheads="1"/>
        </xdr:cNvSpPr>
      </xdr:nvSpPr>
      <xdr:spPr bwMode="auto">
        <a:xfrm>
          <a:off x="5000625" y="302895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147</xdr:row>
      <xdr:rowOff>114300</xdr:rowOff>
    </xdr:from>
    <xdr:to>
      <xdr:col>8</xdr:col>
      <xdr:colOff>85725</xdr:colOff>
      <xdr:row>147</xdr:row>
      <xdr:rowOff>247650</xdr:rowOff>
    </xdr:to>
    <xdr:sp macro="" textlink="">
      <xdr:nvSpPr>
        <xdr:cNvPr id="22255" name="CheckBox211" hidden="1"/>
        <xdr:cNvSpPr>
          <a:spLocks noChangeArrowheads="1"/>
        </xdr:cNvSpPr>
      </xdr:nvSpPr>
      <xdr:spPr bwMode="auto">
        <a:xfrm>
          <a:off x="4362450" y="305847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147</xdr:row>
      <xdr:rowOff>114300</xdr:rowOff>
    </xdr:from>
    <xdr:to>
      <xdr:col>7</xdr:col>
      <xdr:colOff>304800</xdr:colOff>
      <xdr:row>147</xdr:row>
      <xdr:rowOff>247650</xdr:rowOff>
    </xdr:to>
    <xdr:sp macro="" textlink="">
      <xdr:nvSpPr>
        <xdr:cNvPr id="22256" name="CheckBox207" hidden="1"/>
        <xdr:cNvSpPr>
          <a:spLocks noChangeArrowheads="1"/>
        </xdr:cNvSpPr>
      </xdr:nvSpPr>
      <xdr:spPr bwMode="auto">
        <a:xfrm>
          <a:off x="4248150"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147</xdr:row>
      <xdr:rowOff>123825</xdr:rowOff>
    </xdr:from>
    <xdr:to>
      <xdr:col>9</xdr:col>
      <xdr:colOff>95250</xdr:colOff>
      <xdr:row>147</xdr:row>
      <xdr:rowOff>257175</xdr:rowOff>
    </xdr:to>
    <xdr:sp macro="" textlink="">
      <xdr:nvSpPr>
        <xdr:cNvPr id="22257" name="CheckBox193" hidden="1"/>
        <xdr:cNvSpPr>
          <a:spLocks noChangeArrowheads="1"/>
        </xdr:cNvSpPr>
      </xdr:nvSpPr>
      <xdr:spPr bwMode="auto">
        <a:xfrm>
          <a:off x="5000625" y="305943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147</xdr:row>
      <xdr:rowOff>114300</xdr:rowOff>
    </xdr:from>
    <xdr:to>
      <xdr:col>7</xdr:col>
      <xdr:colOff>304800</xdr:colOff>
      <xdr:row>147</xdr:row>
      <xdr:rowOff>247650</xdr:rowOff>
    </xdr:to>
    <xdr:sp macro="" textlink="">
      <xdr:nvSpPr>
        <xdr:cNvPr id="22258" name="CheckBox207" hidden="1"/>
        <xdr:cNvSpPr>
          <a:spLocks noChangeArrowheads="1"/>
        </xdr:cNvSpPr>
      </xdr:nvSpPr>
      <xdr:spPr bwMode="auto">
        <a:xfrm>
          <a:off x="4248150"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147</xdr:row>
      <xdr:rowOff>114300</xdr:rowOff>
    </xdr:from>
    <xdr:to>
      <xdr:col>7</xdr:col>
      <xdr:colOff>304800</xdr:colOff>
      <xdr:row>147</xdr:row>
      <xdr:rowOff>247650</xdr:rowOff>
    </xdr:to>
    <xdr:sp macro="" textlink="">
      <xdr:nvSpPr>
        <xdr:cNvPr id="22259" name="CheckBox210" hidden="1"/>
        <xdr:cNvSpPr>
          <a:spLocks noChangeArrowheads="1"/>
        </xdr:cNvSpPr>
      </xdr:nvSpPr>
      <xdr:spPr bwMode="auto">
        <a:xfrm>
          <a:off x="4248150"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147</xdr:row>
      <xdr:rowOff>123825</xdr:rowOff>
    </xdr:from>
    <xdr:to>
      <xdr:col>9</xdr:col>
      <xdr:colOff>95250</xdr:colOff>
      <xdr:row>147</xdr:row>
      <xdr:rowOff>257175</xdr:rowOff>
    </xdr:to>
    <xdr:sp macro="" textlink="">
      <xdr:nvSpPr>
        <xdr:cNvPr id="22260" name="CheckBox196" hidden="1"/>
        <xdr:cNvSpPr>
          <a:spLocks noChangeArrowheads="1"/>
        </xdr:cNvSpPr>
      </xdr:nvSpPr>
      <xdr:spPr bwMode="auto">
        <a:xfrm>
          <a:off x="5000625" y="305943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147</xdr:row>
      <xdr:rowOff>114300</xdr:rowOff>
    </xdr:from>
    <xdr:to>
      <xdr:col>7</xdr:col>
      <xdr:colOff>304800</xdr:colOff>
      <xdr:row>147</xdr:row>
      <xdr:rowOff>247650</xdr:rowOff>
    </xdr:to>
    <xdr:sp macro="" textlink="">
      <xdr:nvSpPr>
        <xdr:cNvPr id="22261" name="CheckBox210" hidden="1"/>
        <xdr:cNvSpPr>
          <a:spLocks noChangeArrowheads="1"/>
        </xdr:cNvSpPr>
      </xdr:nvSpPr>
      <xdr:spPr bwMode="auto">
        <a:xfrm>
          <a:off x="4248150"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147</xdr:row>
      <xdr:rowOff>123825</xdr:rowOff>
    </xdr:from>
    <xdr:to>
      <xdr:col>9</xdr:col>
      <xdr:colOff>95250</xdr:colOff>
      <xdr:row>147</xdr:row>
      <xdr:rowOff>257175</xdr:rowOff>
    </xdr:to>
    <xdr:sp macro="" textlink="">
      <xdr:nvSpPr>
        <xdr:cNvPr id="22262" name="CheckBox193" hidden="1"/>
        <xdr:cNvSpPr>
          <a:spLocks noChangeArrowheads="1"/>
        </xdr:cNvSpPr>
      </xdr:nvSpPr>
      <xdr:spPr bwMode="auto">
        <a:xfrm>
          <a:off x="5000625" y="305943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147</xdr:row>
      <xdr:rowOff>114300</xdr:rowOff>
    </xdr:from>
    <xdr:to>
      <xdr:col>7</xdr:col>
      <xdr:colOff>304800</xdr:colOff>
      <xdr:row>147</xdr:row>
      <xdr:rowOff>247650</xdr:rowOff>
    </xdr:to>
    <xdr:sp macro="" textlink="">
      <xdr:nvSpPr>
        <xdr:cNvPr id="22263" name="CheckBox207" hidden="1"/>
        <xdr:cNvSpPr>
          <a:spLocks noChangeArrowheads="1"/>
        </xdr:cNvSpPr>
      </xdr:nvSpPr>
      <xdr:spPr bwMode="auto">
        <a:xfrm>
          <a:off x="4248150"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147</xdr:row>
      <xdr:rowOff>123825</xdr:rowOff>
    </xdr:from>
    <xdr:to>
      <xdr:col>9</xdr:col>
      <xdr:colOff>95250</xdr:colOff>
      <xdr:row>147</xdr:row>
      <xdr:rowOff>257175</xdr:rowOff>
    </xdr:to>
    <xdr:sp macro="" textlink="">
      <xdr:nvSpPr>
        <xdr:cNvPr id="22264" name="CheckBox193" hidden="1"/>
        <xdr:cNvSpPr>
          <a:spLocks noChangeArrowheads="1"/>
        </xdr:cNvSpPr>
      </xdr:nvSpPr>
      <xdr:spPr bwMode="auto">
        <a:xfrm>
          <a:off x="5000625" y="305943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147</xdr:row>
      <xdr:rowOff>114300</xdr:rowOff>
    </xdr:from>
    <xdr:to>
      <xdr:col>7</xdr:col>
      <xdr:colOff>304800</xdr:colOff>
      <xdr:row>147</xdr:row>
      <xdr:rowOff>247650</xdr:rowOff>
    </xdr:to>
    <xdr:sp macro="" textlink="">
      <xdr:nvSpPr>
        <xdr:cNvPr id="22265" name="CheckBox207" hidden="1"/>
        <xdr:cNvSpPr>
          <a:spLocks noChangeArrowheads="1"/>
        </xdr:cNvSpPr>
      </xdr:nvSpPr>
      <xdr:spPr bwMode="auto">
        <a:xfrm>
          <a:off x="4248150"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147</xdr:row>
      <xdr:rowOff>123825</xdr:rowOff>
    </xdr:from>
    <xdr:to>
      <xdr:col>9</xdr:col>
      <xdr:colOff>95250</xdr:colOff>
      <xdr:row>147</xdr:row>
      <xdr:rowOff>257175</xdr:rowOff>
    </xdr:to>
    <xdr:sp macro="" textlink="">
      <xdr:nvSpPr>
        <xdr:cNvPr id="22266" name="CheckBox193" hidden="1"/>
        <xdr:cNvSpPr>
          <a:spLocks noChangeArrowheads="1"/>
        </xdr:cNvSpPr>
      </xdr:nvSpPr>
      <xdr:spPr bwMode="auto">
        <a:xfrm>
          <a:off x="5000625" y="305943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149</xdr:row>
      <xdr:rowOff>114300</xdr:rowOff>
    </xdr:from>
    <xdr:to>
      <xdr:col>8</xdr:col>
      <xdr:colOff>85725</xdr:colOff>
      <xdr:row>149</xdr:row>
      <xdr:rowOff>247650</xdr:rowOff>
    </xdr:to>
    <xdr:sp macro="" textlink="">
      <xdr:nvSpPr>
        <xdr:cNvPr id="22267" name="CheckBox211" hidden="1"/>
        <xdr:cNvSpPr>
          <a:spLocks noChangeArrowheads="1"/>
        </xdr:cNvSpPr>
      </xdr:nvSpPr>
      <xdr:spPr bwMode="auto">
        <a:xfrm>
          <a:off x="4362450" y="308895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149</xdr:row>
      <xdr:rowOff>114300</xdr:rowOff>
    </xdr:from>
    <xdr:to>
      <xdr:col>7</xdr:col>
      <xdr:colOff>304800</xdr:colOff>
      <xdr:row>149</xdr:row>
      <xdr:rowOff>247650</xdr:rowOff>
    </xdr:to>
    <xdr:sp macro="" textlink="">
      <xdr:nvSpPr>
        <xdr:cNvPr id="22268" name="CheckBox207" hidden="1"/>
        <xdr:cNvSpPr>
          <a:spLocks noChangeArrowheads="1"/>
        </xdr:cNvSpPr>
      </xdr:nvSpPr>
      <xdr:spPr bwMode="auto">
        <a:xfrm>
          <a:off x="4248150"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149</xdr:row>
      <xdr:rowOff>123825</xdr:rowOff>
    </xdr:from>
    <xdr:to>
      <xdr:col>9</xdr:col>
      <xdr:colOff>95250</xdr:colOff>
      <xdr:row>149</xdr:row>
      <xdr:rowOff>257175</xdr:rowOff>
    </xdr:to>
    <xdr:sp macro="" textlink="">
      <xdr:nvSpPr>
        <xdr:cNvPr id="22269" name="CheckBox193" hidden="1"/>
        <xdr:cNvSpPr>
          <a:spLocks noChangeArrowheads="1"/>
        </xdr:cNvSpPr>
      </xdr:nvSpPr>
      <xdr:spPr bwMode="auto">
        <a:xfrm>
          <a:off x="5000625" y="308991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149</xdr:row>
      <xdr:rowOff>114300</xdr:rowOff>
    </xdr:from>
    <xdr:to>
      <xdr:col>7</xdr:col>
      <xdr:colOff>304800</xdr:colOff>
      <xdr:row>149</xdr:row>
      <xdr:rowOff>247650</xdr:rowOff>
    </xdr:to>
    <xdr:sp macro="" textlink="">
      <xdr:nvSpPr>
        <xdr:cNvPr id="22270" name="CheckBox207" hidden="1"/>
        <xdr:cNvSpPr>
          <a:spLocks noChangeArrowheads="1"/>
        </xdr:cNvSpPr>
      </xdr:nvSpPr>
      <xdr:spPr bwMode="auto">
        <a:xfrm>
          <a:off x="4248150"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149</xdr:row>
      <xdr:rowOff>114300</xdr:rowOff>
    </xdr:from>
    <xdr:to>
      <xdr:col>7</xdr:col>
      <xdr:colOff>304800</xdr:colOff>
      <xdr:row>149</xdr:row>
      <xdr:rowOff>247650</xdr:rowOff>
    </xdr:to>
    <xdr:sp macro="" textlink="">
      <xdr:nvSpPr>
        <xdr:cNvPr id="22271" name="CheckBox210" hidden="1"/>
        <xdr:cNvSpPr>
          <a:spLocks noChangeArrowheads="1"/>
        </xdr:cNvSpPr>
      </xdr:nvSpPr>
      <xdr:spPr bwMode="auto">
        <a:xfrm>
          <a:off x="4248150"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149</xdr:row>
      <xdr:rowOff>123825</xdr:rowOff>
    </xdr:from>
    <xdr:to>
      <xdr:col>9</xdr:col>
      <xdr:colOff>95250</xdr:colOff>
      <xdr:row>149</xdr:row>
      <xdr:rowOff>257175</xdr:rowOff>
    </xdr:to>
    <xdr:sp macro="" textlink="">
      <xdr:nvSpPr>
        <xdr:cNvPr id="22272" name="CheckBox196" hidden="1"/>
        <xdr:cNvSpPr>
          <a:spLocks noChangeArrowheads="1"/>
        </xdr:cNvSpPr>
      </xdr:nvSpPr>
      <xdr:spPr bwMode="auto">
        <a:xfrm>
          <a:off x="5000625" y="308991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149</xdr:row>
      <xdr:rowOff>114300</xdr:rowOff>
    </xdr:from>
    <xdr:to>
      <xdr:col>7</xdr:col>
      <xdr:colOff>304800</xdr:colOff>
      <xdr:row>149</xdr:row>
      <xdr:rowOff>247650</xdr:rowOff>
    </xdr:to>
    <xdr:sp macro="" textlink="">
      <xdr:nvSpPr>
        <xdr:cNvPr id="22273" name="CheckBox210" hidden="1"/>
        <xdr:cNvSpPr>
          <a:spLocks noChangeArrowheads="1"/>
        </xdr:cNvSpPr>
      </xdr:nvSpPr>
      <xdr:spPr bwMode="auto">
        <a:xfrm>
          <a:off x="4248150"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149</xdr:row>
      <xdr:rowOff>123825</xdr:rowOff>
    </xdr:from>
    <xdr:to>
      <xdr:col>9</xdr:col>
      <xdr:colOff>95250</xdr:colOff>
      <xdr:row>149</xdr:row>
      <xdr:rowOff>257175</xdr:rowOff>
    </xdr:to>
    <xdr:sp macro="" textlink="">
      <xdr:nvSpPr>
        <xdr:cNvPr id="22274" name="CheckBox193" hidden="1"/>
        <xdr:cNvSpPr>
          <a:spLocks noChangeArrowheads="1"/>
        </xdr:cNvSpPr>
      </xdr:nvSpPr>
      <xdr:spPr bwMode="auto">
        <a:xfrm>
          <a:off x="5000625" y="308991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149</xdr:row>
      <xdr:rowOff>114300</xdr:rowOff>
    </xdr:from>
    <xdr:to>
      <xdr:col>7</xdr:col>
      <xdr:colOff>304800</xdr:colOff>
      <xdr:row>149</xdr:row>
      <xdr:rowOff>247650</xdr:rowOff>
    </xdr:to>
    <xdr:sp macro="" textlink="">
      <xdr:nvSpPr>
        <xdr:cNvPr id="22275" name="CheckBox207" hidden="1"/>
        <xdr:cNvSpPr>
          <a:spLocks noChangeArrowheads="1"/>
        </xdr:cNvSpPr>
      </xdr:nvSpPr>
      <xdr:spPr bwMode="auto">
        <a:xfrm>
          <a:off x="4248150"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149</xdr:row>
      <xdr:rowOff>123825</xdr:rowOff>
    </xdr:from>
    <xdr:to>
      <xdr:col>9</xdr:col>
      <xdr:colOff>95250</xdr:colOff>
      <xdr:row>149</xdr:row>
      <xdr:rowOff>257175</xdr:rowOff>
    </xdr:to>
    <xdr:sp macro="" textlink="">
      <xdr:nvSpPr>
        <xdr:cNvPr id="22276" name="CheckBox193" hidden="1"/>
        <xdr:cNvSpPr>
          <a:spLocks noChangeArrowheads="1"/>
        </xdr:cNvSpPr>
      </xdr:nvSpPr>
      <xdr:spPr bwMode="auto">
        <a:xfrm>
          <a:off x="5000625" y="308991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149</xdr:row>
      <xdr:rowOff>114300</xdr:rowOff>
    </xdr:from>
    <xdr:to>
      <xdr:col>7</xdr:col>
      <xdr:colOff>304800</xdr:colOff>
      <xdr:row>149</xdr:row>
      <xdr:rowOff>247650</xdr:rowOff>
    </xdr:to>
    <xdr:sp macro="" textlink="">
      <xdr:nvSpPr>
        <xdr:cNvPr id="22277" name="CheckBox207" hidden="1"/>
        <xdr:cNvSpPr>
          <a:spLocks noChangeArrowheads="1"/>
        </xdr:cNvSpPr>
      </xdr:nvSpPr>
      <xdr:spPr bwMode="auto">
        <a:xfrm>
          <a:off x="4248150"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149</xdr:row>
      <xdr:rowOff>123825</xdr:rowOff>
    </xdr:from>
    <xdr:to>
      <xdr:col>9</xdr:col>
      <xdr:colOff>95250</xdr:colOff>
      <xdr:row>149</xdr:row>
      <xdr:rowOff>257175</xdr:rowOff>
    </xdr:to>
    <xdr:sp macro="" textlink="">
      <xdr:nvSpPr>
        <xdr:cNvPr id="22278" name="CheckBox193" hidden="1"/>
        <xdr:cNvSpPr>
          <a:spLocks noChangeArrowheads="1"/>
        </xdr:cNvSpPr>
      </xdr:nvSpPr>
      <xdr:spPr bwMode="auto">
        <a:xfrm>
          <a:off x="5000625" y="308991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150</xdr:row>
      <xdr:rowOff>0</xdr:rowOff>
    </xdr:from>
    <xdr:to>
      <xdr:col>8</xdr:col>
      <xdr:colOff>85725</xdr:colOff>
      <xdr:row>151</xdr:row>
      <xdr:rowOff>133350</xdr:rowOff>
    </xdr:to>
    <xdr:sp macro="" textlink="">
      <xdr:nvSpPr>
        <xdr:cNvPr id="22279" name="CheckBox211" hidden="1"/>
        <xdr:cNvSpPr>
          <a:spLocks noChangeArrowheads="1"/>
        </xdr:cNvSpPr>
      </xdr:nvSpPr>
      <xdr:spPr bwMode="auto">
        <a:xfrm>
          <a:off x="4362450" y="310800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150</xdr:row>
      <xdr:rowOff>0</xdr:rowOff>
    </xdr:from>
    <xdr:to>
      <xdr:col>7</xdr:col>
      <xdr:colOff>304800</xdr:colOff>
      <xdr:row>151</xdr:row>
      <xdr:rowOff>133350</xdr:rowOff>
    </xdr:to>
    <xdr:sp macro="" textlink="">
      <xdr:nvSpPr>
        <xdr:cNvPr id="22280" name="CheckBox207" hidden="1"/>
        <xdr:cNvSpPr>
          <a:spLocks noChangeArrowheads="1"/>
        </xdr:cNvSpPr>
      </xdr:nvSpPr>
      <xdr:spPr bwMode="auto">
        <a:xfrm>
          <a:off x="4248150" y="310800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150</xdr:row>
      <xdr:rowOff>0</xdr:rowOff>
    </xdr:from>
    <xdr:to>
      <xdr:col>9</xdr:col>
      <xdr:colOff>95250</xdr:colOff>
      <xdr:row>151</xdr:row>
      <xdr:rowOff>133350</xdr:rowOff>
    </xdr:to>
    <xdr:sp macro="" textlink="">
      <xdr:nvSpPr>
        <xdr:cNvPr id="22281" name="CheckBox193" hidden="1"/>
        <xdr:cNvSpPr>
          <a:spLocks noChangeArrowheads="1"/>
        </xdr:cNvSpPr>
      </xdr:nvSpPr>
      <xdr:spPr bwMode="auto">
        <a:xfrm>
          <a:off x="5000625" y="3108007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150</xdr:row>
      <xdr:rowOff>0</xdr:rowOff>
    </xdr:from>
    <xdr:to>
      <xdr:col>7</xdr:col>
      <xdr:colOff>304800</xdr:colOff>
      <xdr:row>151</xdr:row>
      <xdr:rowOff>133350</xdr:rowOff>
    </xdr:to>
    <xdr:sp macro="" textlink="">
      <xdr:nvSpPr>
        <xdr:cNvPr id="22282" name="CheckBox207" hidden="1"/>
        <xdr:cNvSpPr>
          <a:spLocks noChangeArrowheads="1"/>
        </xdr:cNvSpPr>
      </xdr:nvSpPr>
      <xdr:spPr bwMode="auto">
        <a:xfrm>
          <a:off x="4248150" y="310800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150</xdr:row>
      <xdr:rowOff>0</xdr:rowOff>
    </xdr:from>
    <xdr:to>
      <xdr:col>7</xdr:col>
      <xdr:colOff>304800</xdr:colOff>
      <xdr:row>151</xdr:row>
      <xdr:rowOff>133350</xdr:rowOff>
    </xdr:to>
    <xdr:sp macro="" textlink="">
      <xdr:nvSpPr>
        <xdr:cNvPr id="22283" name="CheckBox210" hidden="1"/>
        <xdr:cNvSpPr>
          <a:spLocks noChangeArrowheads="1"/>
        </xdr:cNvSpPr>
      </xdr:nvSpPr>
      <xdr:spPr bwMode="auto">
        <a:xfrm>
          <a:off x="4248150" y="310800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150</xdr:row>
      <xdr:rowOff>0</xdr:rowOff>
    </xdr:from>
    <xdr:to>
      <xdr:col>9</xdr:col>
      <xdr:colOff>95250</xdr:colOff>
      <xdr:row>151</xdr:row>
      <xdr:rowOff>133350</xdr:rowOff>
    </xdr:to>
    <xdr:sp macro="" textlink="">
      <xdr:nvSpPr>
        <xdr:cNvPr id="22284" name="CheckBox196" hidden="1"/>
        <xdr:cNvSpPr>
          <a:spLocks noChangeArrowheads="1"/>
        </xdr:cNvSpPr>
      </xdr:nvSpPr>
      <xdr:spPr bwMode="auto">
        <a:xfrm>
          <a:off x="5000625" y="3108007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150</xdr:row>
      <xdr:rowOff>0</xdr:rowOff>
    </xdr:from>
    <xdr:to>
      <xdr:col>7</xdr:col>
      <xdr:colOff>304800</xdr:colOff>
      <xdr:row>151</xdr:row>
      <xdr:rowOff>133350</xdr:rowOff>
    </xdr:to>
    <xdr:sp macro="" textlink="">
      <xdr:nvSpPr>
        <xdr:cNvPr id="22285" name="CheckBox210" hidden="1"/>
        <xdr:cNvSpPr>
          <a:spLocks noChangeArrowheads="1"/>
        </xdr:cNvSpPr>
      </xdr:nvSpPr>
      <xdr:spPr bwMode="auto">
        <a:xfrm>
          <a:off x="4248150" y="310800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150</xdr:row>
      <xdr:rowOff>0</xdr:rowOff>
    </xdr:from>
    <xdr:to>
      <xdr:col>9</xdr:col>
      <xdr:colOff>95250</xdr:colOff>
      <xdr:row>151</xdr:row>
      <xdr:rowOff>133350</xdr:rowOff>
    </xdr:to>
    <xdr:sp macro="" textlink="">
      <xdr:nvSpPr>
        <xdr:cNvPr id="22286" name="CheckBox193" hidden="1"/>
        <xdr:cNvSpPr>
          <a:spLocks noChangeArrowheads="1"/>
        </xdr:cNvSpPr>
      </xdr:nvSpPr>
      <xdr:spPr bwMode="auto">
        <a:xfrm>
          <a:off x="5000625" y="3108007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150</xdr:row>
      <xdr:rowOff>0</xdr:rowOff>
    </xdr:from>
    <xdr:to>
      <xdr:col>7</xdr:col>
      <xdr:colOff>304800</xdr:colOff>
      <xdr:row>151</xdr:row>
      <xdr:rowOff>133350</xdr:rowOff>
    </xdr:to>
    <xdr:sp macro="" textlink="">
      <xdr:nvSpPr>
        <xdr:cNvPr id="22287" name="CheckBox207" hidden="1"/>
        <xdr:cNvSpPr>
          <a:spLocks noChangeArrowheads="1"/>
        </xdr:cNvSpPr>
      </xdr:nvSpPr>
      <xdr:spPr bwMode="auto">
        <a:xfrm>
          <a:off x="4248150" y="310800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150</xdr:row>
      <xdr:rowOff>0</xdr:rowOff>
    </xdr:from>
    <xdr:to>
      <xdr:col>9</xdr:col>
      <xdr:colOff>95250</xdr:colOff>
      <xdr:row>151</xdr:row>
      <xdr:rowOff>133350</xdr:rowOff>
    </xdr:to>
    <xdr:sp macro="" textlink="">
      <xdr:nvSpPr>
        <xdr:cNvPr id="22288" name="CheckBox193" hidden="1"/>
        <xdr:cNvSpPr>
          <a:spLocks noChangeArrowheads="1"/>
        </xdr:cNvSpPr>
      </xdr:nvSpPr>
      <xdr:spPr bwMode="auto">
        <a:xfrm>
          <a:off x="5000625" y="3108007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150</xdr:row>
      <xdr:rowOff>0</xdr:rowOff>
    </xdr:from>
    <xdr:to>
      <xdr:col>7</xdr:col>
      <xdr:colOff>304800</xdr:colOff>
      <xdr:row>151</xdr:row>
      <xdr:rowOff>133350</xdr:rowOff>
    </xdr:to>
    <xdr:sp macro="" textlink="">
      <xdr:nvSpPr>
        <xdr:cNvPr id="22289" name="CheckBox207" hidden="1"/>
        <xdr:cNvSpPr>
          <a:spLocks noChangeArrowheads="1"/>
        </xdr:cNvSpPr>
      </xdr:nvSpPr>
      <xdr:spPr bwMode="auto">
        <a:xfrm>
          <a:off x="4248150" y="310800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150</xdr:row>
      <xdr:rowOff>0</xdr:rowOff>
    </xdr:from>
    <xdr:to>
      <xdr:col>9</xdr:col>
      <xdr:colOff>95250</xdr:colOff>
      <xdr:row>151</xdr:row>
      <xdr:rowOff>133350</xdr:rowOff>
    </xdr:to>
    <xdr:sp macro="" textlink="">
      <xdr:nvSpPr>
        <xdr:cNvPr id="22290" name="CheckBox193" hidden="1"/>
        <xdr:cNvSpPr>
          <a:spLocks noChangeArrowheads="1"/>
        </xdr:cNvSpPr>
      </xdr:nvSpPr>
      <xdr:spPr bwMode="auto">
        <a:xfrm>
          <a:off x="5000625" y="3108007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154</xdr:row>
      <xdr:rowOff>114300</xdr:rowOff>
    </xdr:from>
    <xdr:to>
      <xdr:col>7</xdr:col>
      <xdr:colOff>304800</xdr:colOff>
      <xdr:row>154</xdr:row>
      <xdr:rowOff>247650</xdr:rowOff>
    </xdr:to>
    <xdr:sp macro="" textlink="">
      <xdr:nvSpPr>
        <xdr:cNvPr id="22291" name="CheckBox210" hidden="1"/>
        <xdr:cNvSpPr>
          <a:spLocks noChangeArrowheads="1"/>
        </xdr:cNvSpPr>
      </xdr:nvSpPr>
      <xdr:spPr bwMode="auto">
        <a:xfrm>
          <a:off x="4248150"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154</xdr:row>
      <xdr:rowOff>123825</xdr:rowOff>
    </xdr:from>
    <xdr:to>
      <xdr:col>9</xdr:col>
      <xdr:colOff>95250</xdr:colOff>
      <xdr:row>154</xdr:row>
      <xdr:rowOff>257175</xdr:rowOff>
    </xdr:to>
    <xdr:sp macro="" textlink="">
      <xdr:nvSpPr>
        <xdr:cNvPr id="22292" name="CheckBox197" hidden="1"/>
        <xdr:cNvSpPr>
          <a:spLocks noChangeArrowheads="1"/>
        </xdr:cNvSpPr>
      </xdr:nvSpPr>
      <xdr:spPr bwMode="auto">
        <a:xfrm>
          <a:off x="5000625" y="3193732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154</xdr:row>
      <xdr:rowOff>114300</xdr:rowOff>
    </xdr:from>
    <xdr:to>
      <xdr:col>7</xdr:col>
      <xdr:colOff>304800</xdr:colOff>
      <xdr:row>154</xdr:row>
      <xdr:rowOff>247650</xdr:rowOff>
    </xdr:to>
    <xdr:sp macro="" textlink="">
      <xdr:nvSpPr>
        <xdr:cNvPr id="22293" name="CheckBox211" hidden="1"/>
        <xdr:cNvSpPr>
          <a:spLocks noChangeArrowheads="1"/>
        </xdr:cNvSpPr>
      </xdr:nvSpPr>
      <xdr:spPr bwMode="auto">
        <a:xfrm>
          <a:off x="4248150"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154</xdr:row>
      <xdr:rowOff>123825</xdr:rowOff>
    </xdr:from>
    <xdr:to>
      <xdr:col>9</xdr:col>
      <xdr:colOff>95250</xdr:colOff>
      <xdr:row>154</xdr:row>
      <xdr:rowOff>257175</xdr:rowOff>
    </xdr:to>
    <xdr:sp macro="" textlink="">
      <xdr:nvSpPr>
        <xdr:cNvPr id="22294" name="CheckBox193" hidden="1"/>
        <xdr:cNvSpPr>
          <a:spLocks noChangeArrowheads="1"/>
        </xdr:cNvSpPr>
      </xdr:nvSpPr>
      <xdr:spPr bwMode="auto">
        <a:xfrm>
          <a:off x="5000625" y="3193732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154</xdr:row>
      <xdr:rowOff>114300</xdr:rowOff>
    </xdr:from>
    <xdr:to>
      <xdr:col>8</xdr:col>
      <xdr:colOff>85725</xdr:colOff>
      <xdr:row>154</xdr:row>
      <xdr:rowOff>247650</xdr:rowOff>
    </xdr:to>
    <xdr:sp macro="" textlink="">
      <xdr:nvSpPr>
        <xdr:cNvPr id="22295" name="CheckBox211" hidden="1"/>
        <xdr:cNvSpPr>
          <a:spLocks noChangeArrowheads="1"/>
        </xdr:cNvSpPr>
      </xdr:nvSpPr>
      <xdr:spPr bwMode="auto">
        <a:xfrm>
          <a:off x="4362450" y="3192780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154</xdr:row>
      <xdr:rowOff>114300</xdr:rowOff>
    </xdr:from>
    <xdr:to>
      <xdr:col>7</xdr:col>
      <xdr:colOff>304800</xdr:colOff>
      <xdr:row>154</xdr:row>
      <xdr:rowOff>247650</xdr:rowOff>
    </xdr:to>
    <xdr:sp macro="" textlink="">
      <xdr:nvSpPr>
        <xdr:cNvPr id="22296" name="CheckBox207" hidden="1"/>
        <xdr:cNvSpPr>
          <a:spLocks noChangeArrowheads="1"/>
        </xdr:cNvSpPr>
      </xdr:nvSpPr>
      <xdr:spPr bwMode="auto">
        <a:xfrm>
          <a:off x="4248150"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154</xdr:row>
      <xdr:rowOff>123825</xdr:rowOff>
    </xdr:from>
    <xdr:to>
      <xdr:col>9</xdr:col>
      <xdr:colOff>95250</xdr:colOff>
      <xdr:row>154</xdr:row>
      <xdr:rowOff>257175</xdr:rowOff>
    </xdr:to>
    <xdr:sp macro="" textlink="">
      <xdr:nvSpPr>
        <xdr:cNvPr id="22297" name="CheckBox193" hidden="1"/>
        <xdr:cNvSpPr>
          <a:spLocks noChangeArrowheads="1"/>
        </xdr:cNvSpPr>
      </xdr:nvSpPr>
      <xdr:spPr bwMode="auto">
        <a:xfrm>
          <a:off x="5000625" y="3193732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154</xdr:row>
      <xdr:rowOff>114300</xdr:rowOff>
    </xdr:from>
    <xdr:to>
      <xdr:col>7</xdr:col>
      <xdr:colOff>304800</xdr:colOff>
      <xdr:row>154</xdr:row>
      <xdr:rowOff>247650</xdr:rowOff>
    </xdr:to>
    <xdr:sp macro="" textlink="">
      <xdr:nvSpPr>
        <xdr:cNvPr id="22298" name="CheckBox207" hidden="1"/>
        <xdr:cNvSpPr>
          <a:spLocks noChangeArrowheads="1"/>
        </xdr:cNvSpPr>
      </xdr:nvSpPr>
      <xdr:spPr bwMode="auto">
        <a:xfrm>
          <a:off x="4248150"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154</xdr:row>
      <xdr:rowOff>114300</xdr:rowOff>
    </xdr:from>
    <xdr:to>
      <xdr:col>7</xdr:col>
      <xdr:colOff>304800</xdr:colOff>
      <xdr:row>154</xdr:row>
      <xdr:rowOff>247650</xdr:rowOff>
    </xdr:to>
    <xdr:sp macro="" textlink="">
      <xdr:nvSpPr>
        <xdr:cNvPr id="22299" name="CheckBox210" hidden="1"/>
        <xdr:cNvSpPr>
          <a:spLocks noChangeArrowheads="1"/>
        </xdr:cNvSpPr>
      </xdr:nvSpPr>
      <xdr:spPr bwMode="auto">
        <a:xfrm>
          <a:off x="4248150"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154</xdr:row>
      <xdr:rowOff>123825</xdr:rowOff>
    </xdr:from>
    <xdr:to>
      <xdr:col>9</xdr:col>
      <xdr:colOff>95250</xdr:colOff>
      <xdr:row>154</xdr:row>
      <xdr:rowOff>257175</xdr:rowOff>
    </xdr:to>
    <xdr:sp macro="" textlink="">
      <xdr:nvSpPr>
        <xdr:cNvPr id="22300" name="CheckBox196" hidden="1"/>
        <xdr:cNvSpPr>
          <a:spLocks noChangeArrowheads="1"/>
        </xdr:cNvSpPr>
      </xdr:nvSpPr>
      <xdr:spPr bwMode="auto">
        <a:xfrm>
          <a:off x="5000625" y="3193732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154</xdr:row>
      <xdr:rowOff>114300</xdr:rowOff>
    </xdr:from>
    <xdr:to>
      <xdr:col>7</xdr:col>
      <xdr:colOff>304800</xdr:colOff>
      <xdr:row>154</xdr:row>
      <xdr:rowOff>247650</xdr:rowOff>
    </xdr:to>
    <xdr:sp macro="" textlink="">
      <xdr:nvSpPr>
        <xdr:cNvPr id="22301" name="CheckBox210" hidden="1"/>
        <xdr:cNvSpPr>
          <a:spLocks noChangeArrowheads="1"/>
        </xdr:cNvSpPr>
      </xdr:nvSpPr>
      <xdr:spPr bwMode="auto">
        <a:xfrm>
          <a:off x="4248150"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154</xdr:row>
      <xdr:rowOff>123825</xdr:rowOff>
    </xdr:from>
    <xdr:to>
      <xdr:col>9</xdr:col>
      <xdr:colOff>95250</xdr:colOff>
      <xdr:row>154</xdr:row>
      <xdr:rowOff>257175</xdr:rowOff>
    </xdr:to>
    <xdr:sp macro="" textlink="">
      <xdr:nvSpPr>
        <xdr:cNvPr id="22302" name="CheckBox193" hidden="1"/>
        <xdr:cNvSpPr>
          <a:spLocks noChangeArrowheads="1"/>
        </xdr:cNvSpPr>
      </xdr:nvSpPr>
      <xdr:spPr bwMode="auto">
        <a:xfrm>
          <a:off x="5000625" y="3193732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154</xdr:row>
      <xdr:rowOff>114300</xdr:rowOff>
    </xdr:from>
    <xdr:to>
      <xdr:col>7</xdr:col>
      <xdr:colOff>304800</xdr:colOff>
      <xdr:row>154</xdr:row>
      <xdr:rowOff>247650</xdr:rowOff>
    </xdr:to>
    <xdr:sp macro="" textlink="">
      <xdr:nvSpPr>
        <xdr:cNvPr id="22303" name="CheckBox207" hidden="1"/>
        <xdr:cNvSpPr>
          <a:spLocks noChangeArrowheads="1"/>
        </xdr:cNvSpPr>
      </xdr:nvSpPr>
      <xdr:spPr bwMode="auto">
        <a:xfrm>
          <a:off x="4248150"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154</xdr:row>
      <xdr:rowOff>123825</xdr:rowOff>
    </xdr:from>
    <xdr:to>
      <xdr:col>9</xdr:col>
      <xdr:colOff>95250</xdr:colOff>
      <xdr:row>154</xdr:row>
      <xdr:rowOff>257175</xdr:rowOff>
    </xdr:to>
    <xdr:sp macro="" textlink="">
      <xdr:nvSpPr>
        <xdr:cNvPr id="22304" name="CheckBox193" hidden="1"/>
        <xdr:cNvSpPr>
          <a:spLocks noChangeArrowheads="1"/>
        </xdr:cNvSpPr>
      </xdr:nvSpPr>
      <xdr:spPr bwMode="auto">
        <a:xfrm>
          <a:off x="5000625" y="3193732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154</xdr:row>
      <xdr:rowOff>114300</xdr:rowOff>
    </xdr:from>
    <xdr:to>
      <xdr:col>7</xdr:col>
      <xdr:colOff>304800</xdr:colOff>
      <xdr:row>154</xdr:row>
      <xdr:rowOff>247650</xdr:rowOff>
    </xdr:to>
    <xdr:sp macro="" textlink="">
      <xdr:nvSpPr>
        <xdr:cNvPr id="22305" name="CheckBox207" hidden="1"/>
        <xdr:cNvSpPr>
          <a:spLocks noChangeArrowheads="1"/>
        </xdr:cNvSpPr>
      </xdr:nvSpPr>
      <xdr:spPr bwMode="auto">
        <a:xfrm>
          <a:off x="4248150" y="31927800"/>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466725</xdr:colOff>
      <xdr:row>154</xdr:row>
      <xdr:rowOff>123825</xdr:rowOff>
    </xdr:from>
    <xdr:to>
      <xdr:col>9</xdr:col>
      <xdr:colOff>95250</xdr:colOff>
      <xdr:row>154</xdr:row>
      <xdr:rowOff>257175</xdr:rowOff>
    </xdr:to>
    <xdr:sp macro="" textlink="">
      <xdr:nvSpPr>
        <xdr:cNvPr id="22306" name="CheckBox193" hidden="1"/>
        <xdr:cNvSpPr>
          <a:spLocks noChangeArrowheads="1"/>
        </xdr:cNvSpPr>
      </xdr:nvSpPr>
      <xdr:spPr bwMode="auto">
        <a:xfrm>
          <a:off x="5000625" y="3193732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476250</xdr:colOff>
      <xdr:row>147</xdr:row>
      <xdr:rowOff>114300</xdr:rowOff>
    </xdr:from>
    <xdr:to>
      <xdr:col>25</xdr:col>
      <xdr:colOff>257175</xdr:colOff>
      <xdr:row>147</xdr:row>
      <xdr:rowOff>247650</xdr:rowOff>
    </xdr:to>
    <xdr:sp macro="" textlink="">
      <xdr:nvSpPr>
        <xdr:cNvPr id="22307" name="CheckBox201" hidden="1"/>
        <xdr:cNvSpPr>
          <a:spLocks noChangeArrowheads="1"/>
        </xdr:cNvSpPr>
      </xdr:nvSpPr>
      <xdr:spPr bwMode="auto">
        <a:xfrm>
          <a:off x="6677025" y="305847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457200</xdr:colOff>
      <xdr:row>147</xdr:row>
      <xdr:rowOff>114300</xdr:rowOff>
    </xdr:from>
    <xdr:to>
      <xdr:col>25</xdr:col>
      <xdr:colOff>276225</xdr:colOff>
      <xdr:row>147</xdr:row>
      <xdr:rowOff>247650</xdr:rowOff>
    </xdr:to>
    <xdr:sp macro="" textlink="">
      <xdr:nvSpPr>
        <xdr:cNvPr id="22308" name="CheckBox200"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145</xdr:row>
      <xdr:rowOff>0</xdr:rowOff>
    </xdr:from>
    <xdr:to>
      <xdr:col>7</xdr:col>
      <xdr:colOff>304800</xdr:colOff>
      <xdr:row>146</xdr:row>
      <xdr:rowOff>133350</xdr:rowOff>
    </xdr:to>
    <xdr:sp macro="" textlink="">
      <xdr:nvSpPr>
        <xdr:cNvPr id="22309" name="CheckBox210" hidden="1"/>
        <xdr:cNvSpPr>
          <a:spLocks noChangeArrowheads="1"/>
        </xdr:cNvSpPr>
      </xdr:nvSpPr>
      <xdr:spPr bwMode="auto">
        <a:xfrm>
          <a:off x="4248150" y="301656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145</xdr:row>
      <xdr:rowOff>0</xdr:rowOff>
    </xdr:from>
    <xdr:to>
      <xdr:col>7</xdr:col>
      <xdr:colOff>304800</xdr:colOff>
      <xdr:row>146</xdr:row>
      <xdr:rowOff>133350</xdr:rowOff>
    </xdr:to>
    <xdr:sp macro="" textlink="">
      <xdr:nvSpPr>
        <xdr:cNvPr id="22310" name="CheckBox211" hidden="1"/>
        <xdr:cNvSpPr>
          <a:spLocks noChangeArrowheads="1"/>
        </xdr:cNvSpPr>
      </xdr:nvSpPr>
      <xdr:spPr bwMode="auto">
        <a:xfrm>
          <a:off x="4248150" y="301656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145</xdr:row>
      <xdr:rowOff>0</xdr:rowOff>
    </xdr:from>
    <xdr:to>
      <xdr:col>8</xdr:col>
      <xdr:colOff>85725</xdr:colOff>
      <xdr:row>146</xdr:row>
      <xdr:rowOff>133350</xdr:rowOff>
    </xdr:to>
    <xdr:sp macro="" textlink="">
      <xdr:nvSpPr>
        <xdr:cNvPr id="22311" name="CheckBox211" hidden="1"/>
        <xdr:cNvSpPr>
          <a:spLocks noChangeArrowheads="1"/>
        </xdr:cNvSpPr>
      </xdr:nvSpPr>
      <xdr:spPr bwMode="auto">
        <a:xfrm>
          <a:off x="4362450" y="301656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145</xdr:row>
      <xdr:rowOff>0</xdr:rowOff>
    </xdr:from>
    <xdr:to>
      <xdr:col>7</xdr:col>
      <xdr:colOff>304800</xdr:colOff>
      <xdr:row>146</xdr:row>
      <xdr:rowOff>133350</xdr:rowOff>
    </xdr:to>
    <xdr:sp macro="" textlink="">
      <xdr:nvSpPr>
        <xdr:cNvPr id="22312" name="CheckBox207" hidden="1"/>
        <xdr:cNvSpPr>
          <a:spLocks noChangeArrowheads="1"/>
        </xdr:cNvSpPr>
      </xdr:nvSpPr>
      <xdr:spPr bwMode="auto">
        <a:xfrm>
          <a:off x="4248150" y="301656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145</xdr:row>
      <xdr:rowOff>0</xdr:rowOff>
    </xdr:from>
    <xdr:to>
      <xdr:col>7</xdr:col>
      <xdr:colOff>304800</xdr:colOff>
      <xdr:row>146</xdr:row>
      <xdr:rowOff>133350</xdr:rowOff>
    </xdr:to>
    <xdr:sp macro="" textlink="">
      <xdr:nvSpPr>
        <xdr:cNvPr id="22313" name="CheckBox207" hidden="1"/>
        <xdr:cNvSpPr>
          <a:spLocks noChangeArrowheads="1"/>
        </xdr:cNvSpPr>
      </xdr:nvSpPr>
      <xdr:spPr bwMode="auto">
        <a:xfrm>
          <a:off x="4248150" y="301656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145</xdr:row>
      <xdr:rowOff>0</xdr:rowOff>
    </xdr:from>
    <xdr:to>
      <xdr:col>7</xdr:col>
      <xdr:colOff>304800</xdr:colOff>
      <xdr:row>146</xdr:row>
      <xdr:rowOff>133350</xdr:rowOff>
    </xdr:to>
    <xdr:sp macro="" textlink="">
      <xdr:nvSpPr>
        <xdr:cNvPr id="22314" name="CheckBox210" hidden="1"/>
        <xdr:cNvSpPr>
          <a:spLocks noChangeArrowheads="1"/>
        </xdr:cNvSpPr>
      </xdr:nvSpPr>
      <xdr:spPr bwMode="auto">
        <a:xfrm>
          <a:off x="4248150" y="301656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145</xdr:row>
      <xdr:rowOff>0</xdr:rowOff>
    </xdr:from>
    <xdr:to>
      <xdr:col>7</xdr:col>
      <xdr:colOff>304800</xdr:colOff>
      <xdr:row>146</xdr:row>
      <xdr:rowOff>133350</xdr:rowOff>
    </xdr:to>
    <xdr:sp macro="" textlink="">
      <xdr:nvSpPr>
        <xdr:cNvPr id="22315" name="CheckBox210" hidden="1"/>
        <xdr:cNvSpPr>
          <a:spLocks noChangeArrowheads="1"/>
        </xdr:cNvSpPr>
      </xdr:nvSpPr>
      <xdr:spPr bwMode="auto">
        <a:xfrm>
          <a:off x="4248150" y="301656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145</xdr:row>
      <xdr:rowOff>0</xdr:rowOff>
    </xdr:from>
    <xdr:to>
      <xdr:col>7</xdr:col>
      <xdr:colOff>304800</xdr:colOff>
      <xdr:row>146</xdr:row>
      <xdr:rowOff>133350</xdr:rowOff>
    </xdr:to>
    <xdr:sp macro="" textlink="">
      <xdr:nvSpPr>
        <xdr:cNvPr id="22316" name="CheckBox207" hidden="1"/>
        <xdr:cNvSpPr>
          <a:spLocks noChangeArrowheads="1"/>
        </xdr:cNvSpPr>
      </xdr:nvSpPr>
      <xdr:spPr bwMode="auto">
        <a:xfrm>
          <a:off x="4248150" y="301656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145</xdr:row>
      <xdr:rowOff>0</xdr:rowOff>
    </xdr:from>
    <xdr:to>
      <xdr:col>7</xdr:col>
      <xdr:colOff>304800</xdr:colOff>
      <xdr:row>146</xdr:row>
      <xdr:rowOff>133350</xdr:rowOff>
    </xdr:to>
    <xdr:sp macro="" textlink="">
      <xdr:nvSpPr>
        <xdr:cNvPr id="22317" name="CheckBox207" hidden="1"/>
        <xdr:cNvSpPr>
          <a:spLocks noChangeArrowheads="1"/>
        </xdr:cNvSpPr>
      </xdr:nvSpPr>
      <xdr:spPr bwMode="auto">
        <a:xfrm>
          <a:off x="4248150" y="301656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143</xdr:row>
      <xdr:rowOff>0</xdr:rowOff>
    </xdr:from>
    <xdr:to>
      <xdr:col>7</xdr:col>
      <xdr:colOff>304800</xdr:colOff>
      <xdr:row>143</xdr:row>
      <xdr:rowOff>133350</xdr:rowOff>
    </xdr:to>
    <xdr:sp macro="" textlink="">
      <xdr:nvSpPr>
        <xdr:cNvPr id="22318" name="CheckBox210" hidden="1"/>
        <xdr:cNvSpPr>
          <a:spLocks noChangeArrowheads="1"/>
        </xdr:cNvSpPr>
      </xdr:nvSpPr>
      <xdr:spPr bwMode="auto">
        <a:xfrm>
          <a:off x="4248150" y="296513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143</xdr:row>
      <xdr:rowOff>0</xdr:rowOff>
    </xdr:from>
    <xdr:to>
      <xdr:col>7</xdr:col>
      <xdr:colOff>304800</xdr:colOff>
      <xdr:row>143</xdr:row>
      <xdr:rowOff>133350</xdr:rowOff>
    </xdr:to>
    <xdr:sp macro="" textlink="">
      <xdr:nvSpPr>
        <xdr:cNvPr id="22319" name="CheckBox211" hidden="1"/>
        <xdr:cNvSpPr>
          <a:spLocks noChangeArrowheads="1"/>
        </xdr:cNvSpPr>
      </xdr:nvSpPr>
      <xdr:spPr bwMode="auto">
        <a:xfrm>
          <a:off x="4248150" y="296513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143</xdr:row>
      <xdr:rowOff>0</xdr:rowOff>
    </xdr:from>
    <xdr:to>
      <xdr:col>8</xdr:col>
      <xdr:colOff>85725</xdr:colOff>
      <xdr:row>143</xdr:row>
      <xdr:rowOff>133350</xdr:rowOff>
    </xdr:to>
    <xdr:sp macro="" textlink="">
      <xdr:nvSpPr>
        <xdr:cNvPr id="22320" name="CheckBox211" hidden="1"/>
        <xdr:cNvSpPr>
          <a:spLocks noChangeArrowheads="1"/>
        </xdr:cNvSpPr>
      </xdr:nvSpPr>
      <xdr:spPr bwMode="auto">
        <a:xfrm>
          <a:off x="4362450" y="2965132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143</xdr:row>
      <xdr:rowOff>0</xdr:rowOff>
    </xdr:from>
    <xdr:to>
      <xdr:col>7</xdr:col>
      <xdr:colOff>304800</xdr:colOff>
      <xdr:row>143</xdr:row>
      <xdr:rowOff>133350</xdr:rowOff>
    </xdr:to>
    <xdr:sp macro="" textlink="">
      <xdr:nvSpPr>
        <xdr:cNvPr id="22321" name="CheckBox207" hidden="1"/>
        <xdr:cNvSpPr>
          <a:spLocks noChangeArrowheads="1"/>
        </xdr:cNvSpPr>
      </xdr:nvSpPr>
      <xdr:spPr bwMode="auto">
        <a:xfrm>
          <a:off x="4248150" y="296513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143</xdr:row>
      <xdr:rowOff>0</xdr:rowOff>
    </xdr:from>
    <xdr:to>
      <xdr:col>7</xdr:col>
      <xdr:colOff>304800</xdr:colOff>
      <xdr:row>143</xdr:row>
      <xdr:rowOff>133350</xdr:rowOff>
    </xdr:to>
    <xdr:sp macro="" textlink="">
      <xdr:nvSpPr>
        <xdr:cNvPr id="22322" name="CheckBox207" hidden="1"/>
        <xdr:cNvSpPr>
          <a:spLocks noChangeArrowheads="1"/>
        </xdr:cNvSpPr>
      </xdr:nvSpPr>
      <xdr:spPr bwMode="auto">
        <a:xfrm>
          <a:off x="4248150" y="296513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143</xdr:row>
      <xdr:rowOff>0</xdr:rowOff>
    </xdr:from>
    <xdr:to>
      <xdr:col>7</xdr:col>
      <xdr:colOff>304800</xdr:colOff>
      <xdr:row>143</xdr:row>
      <xdr:rowOff>133350</xdr:rowOff>
    </xdr:to>
    <xdr:sp macro="" textlink="">
      <xdr:nvSpPr>
        <xdr:cNvPr id="22323" name="CheckBox210" hidden="1"/>
        <xdr:cNvSpPr>
          <a:spLocks noChangeArrowheads="1"/>
        </xdr:cNvSpPr>
      </xdr:nvSpPr>
      <xdr:spPr bwMode="auto">
        <a:xfrm>
          <a:off x="4248150" y="296513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143</xdr:row>
      <xdr:rowOff>0</xdr:rowOff>
    </xdr:from>
    <xdr:to>
      <xdr:col>7</xdr:col>
      <xdr:colOff>304800</xdr:colOff>
      <xdr:row>143</xdr:row>
      <xdr:rowOff>133350</xdr:rowOff>
    </xdr:to>
    <xdr:sp macro="" textlink="">
      <xdr:nvSpPr>
        <xdr:cNvPr id="22324" name="CheckBox210" hidden="1"/>
        <xdr:cNvSpPr>
          <a:spLocks noChangeArrowheads="1"/>
        </xdr:cNvSpPr>
      </xdr:nvSpPr>
      <xdr:spPr bwMode="auto">
        <a:xfrm>
          <a:off x="4248150" y="296513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143</xdr:row>
      <xdr:rowOff>0</xdr:rowOff>
    </xdr:from>
    <xdr:to>
      <xdr:col>7</xdr:col>
      <xdr:colOff>304800</xdr:colOff>
      <xdr:row>143</xdr:row>
      <xdr:rowOff>133350</xdr:rowOff>
    </xdr:to>
    <xdr:sp macro="" textlink="">
      <xdr:nvSpPr>
        <xdr:cNvPr id="22325" name="CheckBox207" hidden="1"/>
        <xdr:cNvSpPr>
          <a:spLocks noChangeArrowheads="1"/>
        </xdr:cNvSpPr>
      </xdr:nvSpPr>
      <xdr:spPr bwMode="auto">
        <a:xfrm>
          <a:off x="4248150" y="296513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143</xdr:row>
      <xdr:rowOff>0</xdr:rowOff>
    </xdr:from>
    <xdr:to>
      <xdr:col>7</xdr:col>
      <xdr:colOff>304800</xdr:colOff>
      <xdr:row>143</xdr:row>
      <xdr:rowOff>133350</xdr:rowOff>
    </xdr:to>
    <xdr:sp macro="" textlink="">
      <xdr:nvSpPr>
        <xdr:cNvPr id="22326" name="CheckBox207" hidden="1"/>
        <xdr:cNvSpPr>
          <a:spLocks noChangeArrowheads="1"/>
        </xdr:cNvSpPr>
      </xdr:nvSpPr>
      <xdr:spPr bwMode="auto">
        <a:xfrm>
          <a:off x="4248150" y="296513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138</xdr:row>
      <xdr:rowOff>0</xdr:rowOff>
    </xdr:from>
    <xdr:to>
      <xdr:col>7</xdr:col>
      <xdr:colOff>304800</xdr:colOff>
      <xdr:row>138</xdr:row>
      <xdr:rowOff>133350</xdr:rowOff>
    </xdr:to>
    <xdr:sp macro="" textlink="">
      <xdr:nvSpPr>
        <xdr:cNvPr id="22327" name="CheckBox210" hidden="1"/>
        <xdr:cNvSpPr>
          <a:spLocks noChangeArrowheads="1"/>
        </xdr:cNvSpPr>
      </xdr:nvSpPr>
      <xdr:spPr bwMode="auto">
        <a:xfrm>
          <a:off x="4248150" y="28222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138</xdr:row>
      <xdr:rowOff>0</xdr:rowOff>
    </xdr:from>
    <xdr:to>
      <xdr:col>7</xdr:col>
      <xdr:colOff>304800</xdr:colOff>
      <xdr:row>138</xdr:row>
      <xdr:rowOff>133350</xdr:rowOff>
    </xdr:to>
    <xdr:sp macro="" textlink="">
      <xdr:nvSpPr>
        <xdr:cNvPr id="22328" name="CheckBox211" hidden="1"/>
        <xdr:cNvSpPr>
          <a:spLocks noChangeArrowheads="1"/>
        </xdr:cNvSpPr>
      </xdr:nvSpPr>
      <xdr:spPr bwMode="auto">
        <a:xfrm>
          <a:off x="4248150" y="28222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138</xdr:row>
      <xdr:rowOff>0</xdr:rowOff>
    </xdr:from>
    <xdr:to>
      <xdr:col>8</xdr:col>
      <xdr:colOff>85725</xdr:colOff>
      <xdr:row>138</xdr:row>
      <xdr:rowOff>133350</xdr:rowOff>
    </xdr:to>
    <xdr:sp macro="" textlink="">
      <xdr:nvSpPr>
        <xdr:cNvPr id="22329" name="CheckBox211" hidden="1"/>
        <xdr:cNvSpPr>
          <a:spLocks noChangeArrowheads="1"/>
        </xdr:cNvSpPr>
      </xdr:nvSpPr>
      <xdr:spPr bwMode="auto">
        <a:xfrm>
          <a:off x="4362450" y="282225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138</xdr:row>
      <xdr:rowOff>0</xdr:rowOff>
    </xdr:from>
    <xdr:to>
      <xdr:col>7</xdr:col>
      <xdr:colOff>304800</xdr:colOff>
      <xdr:row>138</xdr:row>
      <xdr:rowOff>133350</xdr:rowOff>
    </xdr:to>
    <xdr:sp macro="" textlink="">
      <xdr:nvSpPr>
        <xdr:cNvPr id="22330" name="CheckBox207" hidden="1"/>
        <xdr:cNvSpPr>
          <a:spLocks noChangeArrowheads="1"/>
        </xdr:cNvSpPr>
      </xdr:nvSpPr>
      <xdr:spPr bwMode="auto">
        <a:xfrm>
          <a:off x="4248150" y="28222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138</xdr:row>
      <xdr:rowOff>0</xdr:rowOff>
    </xdr:from>
    <xdr:to>
      <xdr:col>7</xdr:col>
      <xdr:colOff>304800</xdr:colOff>
      <xdr:row>138</xdr:row>
      <xdr:rowOff>133350</xdr:rowOff>
    </xdr:to>
    <xdr:sp macro="" textlink="">
      <xdr:nvSpPr>
        <xdr:cNvPr id="22331" name="CheckBox207" hidden="1"/>
        <xdr:cNvSpPr>
          <a:spLocks noChangeArrowheads="1"/>
        </xdr:cNvSpPr>
      </xdr:nvSpPr>
      <xdr:spPr bwMode="auto">
        <a:xfrm>
          <a:off x="4248150" y="28222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138</xdr:row>
      <xdr:rowOff>0</xdr:rowOff>
    </xdr:from>
    <xdr:to>
      <xdr:col>7</xdr:col>
      <xdr:colOff>304800</xdr:colOff>
      <xdr:row>138</xdr:row>
      <xdr:rowOff>133350</xdr:rowOff>
    </xdr:to>
    <xdr:sp macro="" textlink="">
      <xdr:nvSpPr>
        <xdr:cNvPr id="22332" name="CheckBox210" hidden="1"/>
        <xdr:cNvSpPr>
          <a:spLocks noChangeArrowheads="1"/>
        </xdr:cNvSpPr>
      </xdr:nvSpPr>
      <xdr:spPr bwMode="auto">
        <a:xfrm>
          <a:off x="4248150" y="28222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138</xdr:row>
      <xdr:rowOff>0</xdr:rowOff>
    </xdr:from>
    <xdr:to>
      <xdr:col>7</xdr:col>
      <xdr:colOff>304800</xdr:colOff>
      <xdr:row>138</xdr:row>
      <xdr:rowOff>133350</xdr:rowOff>
    </xdr:to>
    <xdr:sp macro="" textlink="">
      <xdr:nvSpPr>
        <xdr:cNvPr id="22333" name="CheckBox210" hidden="1"/>
        <xdr:cNvSpPr>
          <a:spLocks noChangeArrowheads="1"/>
        </xdr:cNvSpPr>
      </xdr:nvSpPr>
      <xdr:spPr bwMode="auto">
        <a:xfrm>
          <a:off x="4248150" y="28222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138</xdr:row>
      <xdr:rowOff>0</xdr:rowOff>
    </xdr:from>
    <xdr:to>
      <xdr:col>7</xdr:col>
      <xdr:colOff>304800</xdr:colOff>
      <xdr:row>138</xdr:row>
      <xdr:rowOff>133350</xdr:rowOff>
    </xdr:to>
    <xdr:sp macro="" textlink="">
      <xdr:nvSpPr>
        <xdr:cNvPr id="22334" name="CheckBox207" hidden="1"/>
        <xdr:cNvSpPr>
          <a:spLocks noChangeArrowheads="1"/>
        </xdr:cNvSpPr>
      </xdr:nvSpPr>
      <xdr:spPr bwMode="auto">
        <a:xfrm>
          <a:off x="4248150" y="28222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138</xdr:row>
      <xdr:rowOff>0</xdr:rowOff>
    </xdr:from>
    <xdr:to>
      <xdr:col>7</xdr:col>
      <xdr:colOff>304800</xdr:colOff>
      <xdr:row>138</xdr:row>
      <xdr:rowOff>133350</xdr:rowOff>
    </xdr:to>
    <xdr:sp macro="" textlink="">
      <xdr:nvSpPr>
        <xdr:cNvPr id="22335" name="CheckBox207" hidden="1"/>
        <xdr:cNvSpPr>
          <a:spLocks noChangeArrowheads="1"/>
        </xdr:cNvSpPr>
      </xdr:nvSpPr>
      <xdr:spPr bwMode="auto">
        <a:xfrm>
          <a:off x="4248150" y="28222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140</xdr:row>
      <xdr:rowOff>114300</xdr:rowOff>
    </xdr:from>
    <xdr:to>
      <xdr:col>25</xdr:col>
      <xdr:colOff>276225</xdr:colOff>
      <xdr:row>140</xdr:row>
      <xdr:rowOff>247650</xdr:rowOff>
    </xdr:to>
    <xdr:sp macro="" textlink="">
      <xdr:nvSpPr>
        <xdr:cNvPr id="22336" name="CheckBox207" hidden="1"/>
        <xdr:cNvSpPr>
          <a:spLocks noChangeArrowheads="1"/>
        </xdr:cNvSpPr>
      </xdr:nvSpPr>
      <xdr:spPr bwMode="auto">
        <a:xfrm>
          <a:off x="6677025" y="288512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140</xdr:row>
      <xdr:rowOff>114300</xdr:rowOff>
    </xdr:from>
    <xdr:to>
      <xdr:col>25</xdr:col>
      <xdr:colOff>276225</xdr:colOff>
      <xdr:row>140</xdr:row>
      <xdr:rowOff>247650</xdr:rowOff>
    </xdr:to>
    <xdr:sp macro="" textlink="">
      <xdr:nvSpPr>
        <xdr:cNvPr id="22337" name="CheckBox207" hidden="1"/>
        <xdr:cNvSpPr>
          <a:spLocks noChangeArrowheads="1"/>
        </xdr:cNvSpPr>
      </xdr:nvSpPr>
      <xdr:spPr bwMode="auto">
        <a:xfrm>
          <a:off x="6677025" y="288512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141</xdr:row>
      <xdr:rowOff>114300</xdr:rowOff>
    </xdr:from>
    <xdr:to>
      <xdr:col>25</xdr:col>
      <xdr:colOff>276225</xdr:colOff>
      <xdr:row>141</xdr:row>
      <xdr:rowOff>247650</xdr:rowOff>
    </xdr:to>
    <xdr:sp macro="" textlink="">
      <xdr:nvSpPr>
        <xdr:cNvPr id="22338" name="CheckBox207" hidden="1"/>
        <xdr:cNvSpPr>
          <a:spLocks noChangeArrowheads="1"/>
        </xdr:cNvSpPr>
      </xdr:nvSpPr>
      <xdr:spPr bwMode="auto">
        <a:xfrm>
          <a:off x="6677025" y="291560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141</xdr:row>
      <xdr:rowOff>114300</xdr:rowOff>
    </xdr:from>
    <xdr:to>
      <xdr:col>25</xdr:col>
      <xdr:colOff>276225</xdr:colOff>
      <xdr:row>141</xdr:row>
      <xdr:rowOff>247650</xdr:rowOff>
    </xdr:to>
    <xdr:sp macro="" textlink="">
      <xdr:nvSpPr>
        <xdr:cNvPr id="22339" name="CheckBox207" hidden="1"/>
        <xdr:cNvSpPr>
          <a:spLocks noChangeArrowheads="1"/>
        </xdr:cNvSpPr>
      </xdr:nvSpPr>
      <xdr:spPr bwMode="auto">
        <a:xfrm>
          <a:off x="6677025" y="291560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142</xdr:row>
      <xdr:rowOff>114300</xdr:rowOff>
    </xdr:from>
    <xdr:to>
      <xdr:col>25</xdr:col>
      <xdr:colOff>276225</xdr:colOff>
      <xdr:row>142</xdr:row>
      <xdr:rowOff>247650</xdr:rowOff>
    </xdr:to>
    <xdr:sp macro="" textlink="">
      <xdr:nvSpPr>
        <xdr:cNvPr id="22340" name="CheckBox207" hidden="1"/>
        <xdr:cNvSpPr>
          <a:spLocks noChangeArrowheads="1"/>
        </xdr:cNvSpPr>
      </xdr:nvSpPr>
      <xdr:spPr bwMode="auto">
        <a:xfrm>
          <a:off x="6677025" y="294608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142</xdr:row>
      <xdr:rowOff>114300</xdr:rowOff>
    </xdr:from>
    <xdr:to>
      <xdr:col>25</xdr:col>
      <xdr:colOff>276225</xdr:colOff>
      <xdr:row>142</xdr:row>
      <xdr:rowOff>247650</xdr:rowOff>
    </xdr:to>
    <xdr:sp macro="" textlink="">
      <xdr:nvSpPr>
        <xdr:cNvPr id="22341" name="CheckBox207" hidden="1"/>
        <xdr:cNvSpPr>
          <a:spLocks noChangeArrowheads="1"/>
        </xdr:cNvSpPr>
      </xdr:nvSpPr>
      <xdr:spPr bwMode="auto">
        <a:xfrm>
          <a:off x="6677025" y="294608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144</xdr:row>
      <xdr:rowOff>114300</xdr:rowOff>
    </xdr:from>
    <xdr:to>
      <xdr:col>25</xdr:col>
      <xdr:colOff>276225</xdr:colOff>
      <xdr:row>144</xdr:row>
      <xdr:rowOff>247650</xdr:rowOff>
    </xdr:to>
    <xdr:sp macro="" textlink="">
      <xdr:nvSpPr>
        <xdr:cNvPr id="22342" name="CheckBox210" hidden="1"/>
        <xdr:cNvSpPr>
          <a:spLocks noChangeArrowheads="1"/>
        </xdr:cNvSpPr>
      </xdr:nvSpPr>
      <xdr:spPr bwMode="auto">
        <a:xfrm>
          <a:off x="6677025"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144</xdr:row>
      <xdr:rowOff>114300</xdr:rowOff>
    </xdr:from>
    <xdr:to>
      <xdr:col>25</xdr:col>
      <xdr:colOff>276225</xdr:colOff>
      <xdr:row>144</xdr:row>
      <xdr:rowOff>247650</xdr:rowOff>
    </xdr:to>
    <xdr:sp macro="" textlink="">
      <xdr:nvSpPr>
        <xdr:cNvPr id="22343" name="CheckBox210" hidden="1"/>
        <xdr:cNvSpPr>
          <a:spLocks noChangeArrowheads="1"/>
        </xdr:cNvSpPr>
      </xdr:nvSpPr>
      <xdr:spPr bwMode="auto">
        <a:xfrm>
          <a:off x="6677025"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144</xdr:row>
      <xdr:rowOff>114300</xdr:rowOff>
    </xdr:from>
    <xdr:to>
      <xdr:col>25</xdr:col>
      <xdr:colOff>276225</xdr:colOff>
      <xdr:row>144</xdr:row>
      <xdr:rowOff>247650</xdr:rowOff>
    </xdr:to>
    <xdr:sp macro="" textlink="">
      <xdr:nvSpPr>
        <xdr:cNvPr id="22344" name="CheckBox207" hidden="1"/>
        <xdr:cNvSpPr>
          <a:spLocks noChangeArrowheads="1"/>
        </xdr:cNvSpPr>
      </xdr:nvSpPr>
      <xdr:spPr bwMode="auto">
        <a:xfrm>
          <a:off x="6677025"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144</xdr:row>
      <xdr:rowOff>114300</xdr:rowOff>
    </xdr:from>
    <xdr:to>
      <xdr:col>25</xdr:col>
      <xdr:colOff>276225</xdr:colOff>
      <xdr:row>144</xdr:row>
      <xdr:rowOff>247650</xdr:rowOff>
    </xdr:to>
    <xdr:sp macro="" textlink="">
      <xdr:nvSpPr>
        <xdr:cNvPr id="22345" name="CheckBox207" hidden="1"/>
        <xdr:cNvSpPr>
          <a:spLocks noChangeArrowheads="1"/>
        </xdr:cNvSpPr>
      </xdr:nvSpPr>
      <xdr:spPr bwMode="auto">
        <a:xfrm>
          <a:off x="6677025" y="299751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346" name="CheckBox211"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347" name="CheckBox207"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348" name="CheckBox207"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349" name="CheckBox210"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350" name="CheckBox210"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351" name="CheckBox207"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352" name="CheckBox207"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353" name="CheckBox214"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354" name="CheckBox209"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355" name="CheckBox209"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356" name="CheckBox211"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357"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358"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359" name="CheckBox210"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360" name="CheckBox210"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361"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362"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63" name="CheckBox214"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64" name="CheckBox209"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65" name="CheckBox209"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66" name="CheckBox211"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67" name="CheckBox207"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68" name="CheckBox207"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69" name="CheckBox210"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70" name="CheckBox210"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71" name="CheckBox207"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72" name="CheckBox207"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47625</xdr:colOff>
          <xdr:row>2</xdr:row>
          <xdr:rowOff>38100</xdr:rowOff>
        </xdr:from>
        <xdr:to>
          <xdr:col>4</xdr:col>
          <xdr:colOff>266700</xdr:colOff>
          <xdr:row>3</xdr:row>
          <xdr:rowOff>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xdr:row>
          <xdr:rowOff>38100</xdr:rowOff>
        </xdr:from>
        <xdr:to>
          <xdr:col>5</xdr:col>
          <xdr:colOff>295275</xdr:colOff>
          <xdr:row>3</xdr:row>
          <xdr:rowOff>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xdr:row>
          <xdr:rowOff>47625</xdr:rowOff>
        </xdr:from>
        <xdr:to>
          <xdr:col>6</xdr:col>
          <xdr:colOff>304800</xdr:colOff>
          <xdr:row>2</xdr:row>
          <xdr:rowOff>266700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xdr:row>
          <xdr:rowOff>47625</xdr:rowOff>
        </xdr:from>
        <xdr:to>
          <xdr:col>7</xdr:col>
          <xdr:colOff>295275</xdr:colOff>
          <xdr:row>2</xdr:row>
          <xdr:rowOff>266700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xdr:row>
          <xdr:rowOff>47625</xdr:rowOff>
        </xdr:from>
        <xdr:to>
          <xdr:col>4</xdr:col>
          <xdr:colOff>266700</xdr:colOff>
          <xdr:row>4</xdr:row>
          <xdr:rowOff>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47625</xdr:rowOff>
        </xdr:from>
        <xdr:to>
          <xdr:col>5</xdr:col>
          <xdr:colOff>285750</xdr:colOff>
          <xdr:row>3</xdr:row>
          <xdr:rowOff>266700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xdr:row>
          <xdr:rowOff>47625</xdr:rowOff>
        </xdr:from>
        <xdr:to>
          <xdr:col>6</xdr:col>
          <xdr:colOff>295275</xdr:colOff>
          <xdr:row>4</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xdr:row>
          <xdr:rowOff>47625</xdr:rowOff>
        </xdr:from>
        <xdr:to>
          <xdr:col>7</xdr:col>
          <xdr:colOff>295275</xdr:colOff>
          <xdr:row>3</xdr:row>
          <xdr:rowOff>266700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xdr:row>
          <xdr:rowOff>38100</xdr:rowOff>
        </xdr:from>
        <xdr:to>
          <xdr:col>4</xdr:col>
          <xdr:colOff>266700</xdr:colOff>
          <xdr:row>4</xdr:row>
          <xdr:rowOff>266700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xdr:row>
          <xdr:rowOff>38100</xdr:rowOff>
        </xdr:from>
        <xdr:to>
          <xdr:col>5</xdr:col>
          <xdr:colOff>295275</xdr:colOff>
          <xdr:row>5</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xdr:row>
          <xdr:rowOff>38100</xdr:rowOff>
        </xdr:from>
        <xdr:to>
          <xdr:col>6</xdr:col>
          <xdr:colOff>285750</xdr:colOff>
          <xdr:row>5</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xdr:row>
          <xdr:rowOff>47625</xdr:rowOff>
        </xdr:from>
        <xdr:to>
          <xdr:col>7</xdr:col>
          <xdr:colOff>295275</xdr:colOff>
          <xdr:row>4</xdr:row>
          <xdr:rowOff>266700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19050</xdr:rowOff>
        </xdr:from>
        <xdr:to>
          <xdr:col>4</xdr:col>
          <xdr:colOff>266700</xdr:colOff>
          <xdr:row>5</xdr:row>
          <xdr:rowOff>266700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xdr:row>
          <xdr:rowOff>19050</xdr:rowOff>
        </xdr:from>
        <xdr:to>
          <xdr:col>4</xdr:col>
          <xdr:colOff>266700</xdr:colOff>
          <xdr:row>7</xdr:row>
          <xdr:rowOff>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xdr:row>
          <xdr:rowOff>28575</xdr:rowOff>
        </xdr:from>
        <xdr:to>
          <xdr:col>5</xdr:col>
          <xdr:colOff>276225</xdr:colOff>
          <xdr:row>5</xdr:row>
          <xdr:rowOff>257175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xdr:row>
          <xdr:rowOff>28575</xdr:rowOff>
        </xdr:from>
        <xdr:to>
          <xdr:col>5</xdr:col>
          <xdr:colOff>276225</xdr:colOff>
          <xdr:row>6</xdr:row>
          <xdr:rowOff>266700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xdr:row>
          <xdr:rowOff>28575</xdr:rowOff>
        </xdr:from>
        <xdr:to>
          <xdr:col>6</xdr:col>
          <xdr:colOff>285750</xdr:colOff>
          <xdr:row>5</xdr:row>
          <xdr:rowOff>257175</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xdr:row>
          <xdr:rowOff>28575</xdr:rowOff>
        </xdr:from>
        <xdr:to>
          <xdr:col>6</xdr:col>
          <xdr:colOff>285750</xdr:colOff>
          <xdr:row>6</xdr:row>
          <xdr:rowOff>266700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xdr:row>
          <xdr:rowOff>38100</xdr:rowOff>
        </xdr:from>
        <xdr:to>
          <xdr:col>7</xdr:col>
          <xdr:colOff>285750</xdr:colOff>
          <xdr:row>5</xdr:row>
          <xdr:rowOff>257175</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xdr:row>
          <xdr:rowOff>9525</xdr:rowOff>
        </xdr:from>
        <xdr:to>
          <xdr:col>7</xdr:col>
          <xdr:colOff>276225</xdr:colOff>
          <xdr:row>7</xdr:row>
          <xdr:rowOff>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38100</xdr:rowOff>
        </xdr:from>
        <xdr:to>
          <xdr:col>4</xdr:col>
          <xdr:colOff>266700</xdr:colOff>
          <xdr:row>31</xdr:row>
          <xdr:rowOff>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38100</xdr:rowOff>
        </xdr:from>
        <xdr:to>
          <xdr:col>5</xdr:col>
          <xdr:colOff>276225</xdr:colOff>
          <xdr:row>31</xdr:row>
          <xdr:rowOff>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6</xdr:col>
          <xdr:colOff>285750</xdr:colOff>
          <xdr:row>31</xdr:row>
          <xdr:rowOff>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38100</xdr:rowOff>
        </xdr:from>
        <xdr:to>
          <xdr:col>7</xdr:col>
          <xdr:colOff>276225</xdr:colOff>
          <xdr:row>31</xdr:row>
          <xdr:rowOff>0</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38100</xdr:rowOff>
        </xdr:from>
        <xdr:to>
          <xdr:col>4</xdr:col>
          <xdr:colOff>266700</xdr:colOff>
          <xdr:row>32</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38100</xdr:rowOff>
        </xdr:from>
        <xdr:to>
          <xdr:col>4</xdr:col>
          <xdr:colOff>266700</xdr:colOff>
          <xdr:row>33</xdr:row>
          <xdr:rowOff>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38100</xdr:rowOff>
        </xdr:from>
        <xdr:to>
          <xdr:col>4</xdr:col>
          <xdr:colOff>266700</xdr:colOff>
          <xdr:row>34</xdr:row>
          <xdr:rowOff>0</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38100</xdr:rowOff>
        </xdr:from>
        <xdr:to>
          <xdr:col>4</xdr:col>
          <xdr:colOff>266700</xdr:colOff>
          <xdr:row>35</xdr:row>
          <xdr:rowOff>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38100</xdr:rowOff>
        </xdr:from>
        <xdr:to>
          <xdr:col>4</xdr:col>
          <xdr:colOff>266700</xdr:colOff>
          <xdr:row>36</xdr:row>
          <xdr:rowOff>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36</xdr:row>
          <xdr:rowOff>38100</xdr:rowOff>
        </xdr:from>
        <xdr:to>
          <xdr:col>4</xdr:col>
          <xdr:colOff>266700</xdr:colOff>
          <xdr:row>37</xdr:row>
          <xdr:rowOff>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38100</xdr:rowOff>
        </xdr:from>
        <xdr:to>
          <xdr:col>4</xdr:col>
          <xdr:colOff>266700</xdr:colOff>
          <xdr:row>38</xdr:row>
          <xdr:rowOff>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38</xdr:row>
          <xdr:rowOff>38100</xdr:rowOff>
        </xdr:from>
        <xdr:to>
          <xdr:col>4</xdr:col>
          <xdr:colOff>266700</xdr:colOff>
          <xdr:row>39</xdr:row>
          <xdr:rowOff>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xdr:row>
          <xdr:rowOff>38100</xdr:rowOff>
        </xdr:from>
        <xdr:to>
          <xdr:col>4</xdr:col>
          <xdr:colOff>266700</xdr:colOff>
          <xdr:row>40</xdr:row>
          <xdr:rowOff>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40</xdr:row>
          <xdr:rowOff>38100</xdr:rowOff>
        </xdr:from>
        <xdr:to>
          <xdr:col>4</xdr:col>
          <xdr:colOff>266700</xdr:colOff>
          <xdr:row>41</xdr:row>
          <xdr:rowOff>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38100</xdr:rowOff>
        </xdr:from>
        <xdr:to>
          <xdr:col>5</xdr:col>
          <xdr:colOff>276225</xdr:colOff>
          <xdr:row>32</xdr:row>
          <xdr:rowOff>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38100</xdr:rowOff>
        </xdr:from>
        <xdr:to>
          <xdr:col>5</xdr:col>
          <xdr:colOff>276225</xdr:colOff>
          <xdr:row>33</xdr:row>
          <xdr:rowOff>0</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38100</xdr:rowOff>
        </xdr:from>
        <xdr:to>
          <xdr:col>5</xdr:col>
          <xdr:colOff>276225</xdr:colOff>
          <xdr:row>34</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38100</xdr:rowOff>
        </xdr:from>
        <xdr:to>
          <xdr:col>5</xdr:col>
          <xdr:colOff>276225</xdr:colOff>
          <xdr:row>35</xdr:row>
          <xdr:rowOff>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38100</xdr:rowOff>
        </xdr:from>
        <xdr:to>
          <xdr:col>5</xdr:col>
          <xdr:colOff>276225</xdr:colOff>
          <xdr:row>36</xdr:row>
          <xdr:rowOff>0</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38100</xdr:rowOff>
        </xdr:from>
        <xdr:to>
          <xdr:col>5</xdr:col>
          <xdr:colOff>276225</xdr:colOff>
          <xdr:row>37</xdr:row>
          <xdr:rowOff>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38100</xdr:rowOff>
        </xdr:from>
        <xdr:to>
          <xdr:col>5</xdr:col>
          <xdr:colOff>276225</xdr:colOff>
          <xdr:row>38</xdr:row>
          <xdr:rowOff>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xdr:row>
          <xdr:rowOff>38100</xdr:rowOff>
        </xdr:from>
        <xdr:to>
          <xdr:col>5</xdr:col>
          <xdr:colOff>276225</xdr:colOff>
          <xdr:row>39</xdr:row>
          <xdr:rowOff>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38100</xdr:rowOff>
        </xdr:from>
        <xdr:to>
          <xdr:col>5</xdr:col>
          <xdr:colOff>276225</xdr:colOff>
          <xdr:row>40</xdr:row>
          <xdr:rowOff>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38100</xdr:rowOff>
        </xdr:from>
        <xdr:to>
          <xdr:col>5</xdr:col>
          <xdr:colOff>276225</xdr:colOff>
          <xdr:row>41</xdr:row>
          <xdr:rowOff>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6</xdr:col>
          <xdr:colOff>285750</xdr:colOff>
          <xdr:row>32</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6</xdr:col>
          <xdr:colOff>285750</xdr:colOff>
          <xdr:row>33</xdr:row>
          <xdr:rowOff>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6</xdr:col>
          <xdr:colOff>285750</xdr:colOff>
          <xdr:row>34</xdr:row>
          <xdr:rowOff>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6</xdr:col>
          <xdr:colOff>285750</xdr:colOff>
          <xdr:row>35</xdr:row>
          <xdr:rowOff>0</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6</xdr:col>
          <xdr:colOff>285750</xdr:colOff>
          <xdr:row>36</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6</xdr:col>
          <xdr:colOff>285750</xdr:colOff>
          <xdr:row>37</xdr:row>
          <xdr:rowOff>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6</xdr:col>
          <xdr:colOff>285750</xdr:colOff>
          <xdr:row>38</xdr:row>
          <xdr:rowOff>0</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6</xdr:col>
          <xdr:colOff>285750</xdr:colOff>
          <xdr:row>39</xdr:row>
          <xdr:rowOff>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6</xdr:col>
          <xdr:colOff>285750</xdr:colOff>
          <xdr:row>40</xdr:row>
          <xdr:rowOff>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6</xdr:col>
          <xdr:colOff>285750</xdr:colOff>
          <xdr:row>41</xdr:row>
          <xdr:rowOff>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38100</xdr:rowOff>
        </xdr:from>
        <xdr:to>
          <xdr:col>7</xdr:col>
          <xdr:colOff>276225</xdr:colOff>
          <xdr:row>32</xdr:row>
          <xdr:rowOff>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38100</xdr:rowOff>
        </xdr:from>
        <xdr:to>
          <xdr:col>7</xdr:col>
          <xdr:colOff>276225</xdr:colOff>
          <xdr:row>33</xdr:row>
          <xdr:rowOff>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38100</xdr:rowOff>
        </xdr:from>
        <xdr:to>
          <xdr:col>7</xdr:col>
          <xdr:colOff>276225</xdr:colOff>
          <xdr:row>34</xdr:row>
          <xdr:rowOff>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38100</xdr:rowOff>
        </xdr:from>
        <xdr:to>
          <xdr:col>7</xdr:col>
          <xdr:colOff>276225</xdr:colOff>
          <xdr:row>35</xdr:row>
          <xdr:rowOff>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35</xdr:row>
          <xdr:rowOff>38100</xdr:rowOff>
        </xdr:from>
        <xdr:to>
          <xdr:col>7</xdr:col>
          <xdr:colOff>276225</xdr:colOff>
          <xdr:row>36</xdr:row>
          <xdr:rowOff>0</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36</xdr:row>
          <xdr:rowOff>38100</xdr:rowOff>
        </xdr:from>
        <xdr:to>
          <xdr:col>7</xdr:col>
          <xdr:colOff>276225</xdr:colOff>
          <xdr:row>37</xdr:row>
          <xdr:rowOff>0</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37</xdr:row>
          <xdr:rowOff>38100</xdr:rowOff>
        </xdr:from>
        <xdr:to>
          <xdr:col>7</xdr:col>
          <xdr:colOff>276225</xdr:colOff>
          <xdr:row>38</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38</xdr:row>
          <xdr:rowOff>38100</xdr:rowOff>
        </xdr:from>
        <xdr:to>
          <xdr:col>7</xdr:col>
          <xdr:colOff>276225</xdr:colOff>
          <xdr:row>39</xdr:row>
          <xdr:rowOff>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38100</xdr:rowOff>
        </xdr:from>
        <xdr:to>
          <xdr:col>7</xdr:col>
          <xdr:colOff>276225</xdr:colOff>
          <xdr:row>40</xdr:row>
          <xdr:rowOff>0</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40</xdr:row>
          <xdr:rowOff>38100</xdr:rowOff>
        </xdr:from>
        <xdr:to>
          <xdr:col>7</xdr:col>
          <xdr:colOff>276225</xdr:colOff>
          <xdr:row>41</xdr:row>
          <xdr:rowOff>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38100</xdr:rowOff>
        </xdr:from>
        <xdr:to>
          <xdr:col>4</xdr:col>
          <xdr:colOff>266700</xdr:colOff>
          <xdr:row>56</xdr:row>
          <xdr:rowOff>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55</xdr:row>
          <xdr:rowOff>38100</xdr:rowOff>
        </xdr:from>
        <xdr:to>
          <xdr:col>5</xdr:col>
          <xdr:colOff>276225</xdr:colOff>
          <xdr:row>56</xdr:row>
          <xdr:rowOff>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6</xdr:col>
          <xdr:colOff>285750</xdr:colOff>
          <xdr:row>56</xdr:row>
          <xdr:rowOff>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55</xdr:row>
          <xdr:rowOff>38100</xdr:rowOff>
        </xdr:from>
        <xdr:to>
          <xdr:col>7</xdr:col>
          <xdr:colOff>276225</xdr:colOff>
          <xdr:row>56</xdr:row>
          <xdr:rowOff>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56</xdr:row>
          <xdr:rowOff>38100</xdr:rowOff>
        </xdr:from>
        <xdr:to>
          <xdr:col>4</xdr:col>
          <xdr:colOff>266700</xdr:colOff>
          <xdr:row>57</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56</xdr:row>
          <xdr:rowOff>38100</xdr:rowOff>
        </xdr:from>
        <xdr:to>
          <xdr:col>5</xdr:col>
          <xdr:colOff>276225</xdr:colOff>
          <xdr:row>57</xdr:row>
          <xdr:rowOff>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6</xdr:col>
          <xdr:colOff>285750</xdr:colOff>
          <xdr:row>57</xdr:row>
          <xdr:rowOff>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56</xdr:row>
          <xdr:rowOff>38100</xdr:rowOff>
        </xdr:from>
        <xdr:to>
          <xdr:col>7</xdr:col>
          <xdr:colOff>276225</xdr:colOff>
          <xdr:row>57</xdr:row>
          <xdr:rowOff>0</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57</xdr:row>
          <xdr:rowOff>38100</xdr:rowOff>
        </xdr:from>
        <xdr:to>
          <xdr:col>4</xdr:col>
          <xdr:colOff>266700</xdr:colOff>
          <xdr:row>58</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57</xdr:row>
          <xdr:rowOff>38100</xdr:rowOff>
        </xdr:from>
        <xdr:to>
          <xdr:col>5</xdr:col>
          <xdr:colOff>276225</xdr:colOff>
          <xdr:row>58</xdr:row>
          <xdr:rowOff>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6</xdr:col>
          <xdr:colOff>285750</xdr:colOff>
          <xdr:row>58</xdr:row>
          <xdr:rowOff>0</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57</xdr:row>
          <xdr:rowOff>38100</xdr:rowOff>
        </xdr:from>
        <xdr:to>
          <xdr:col>7</xdr:col>
          <xdr:colOff>276225</xdr:colOff>
          <xdr:row>58</xdr:row>
          <xdr:rowOff>0</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58</xdr:row>
          <xdr:rowOff>38100</xdr:rowOff>
        </xdr:from>
        <xdr:to>
          <xdr:col>4</xdr:col>
          <xdr:colOff>266700</xdr:colOff>
          <xdr:row>59</xdr:row>
          <xdr:rowOff>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38100</xdr:rowOff>
        </xdr:from>
        <xdr:to>
          <xdr:col>5</xdr:col>
          <xdr:colOff>276225</xdr:colOff>
          <xdr:row>59</xdr:row>
          <xdr:rowOff>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38100</xdr:rowOff>
        </xdr:from>
        <xdr:to>
          <xdr:col>6</xdr:col>
          <xdr:colOff>285750</xdr:colOff>
          <xdr:row>59</xdr:row>
          <xdr:rowOff>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58</xdr:row>
          <xdr:rowOff>38100</xdr:rowOff>
        </xdr:from>
        <xdr:to>
          <xdr:col>7</xdr:col>
          <xdr:colOff>276225</xdr:colOff>
          <xdr:row>59</xdr:row>
          <xdr:rowOff>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59</xdr:row>
          <xdr:rowOff>38100</xdr:rowOff>
        </xdr:from>
        <xdr:to>
          <xdr:col>4</xdr:col>
          <xdr:colOff>266700</xdr:colOff>
          <xdr:row>60</xdr:row>
          <xdr:rowOff>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60</xdr:row>
          <xdr:rowOff>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59</xdr:row>
          <xdr:rowOff>38100</xdr:rowOff>
        </xdr:from>
        <xdr:to>
          <xdr:col>6</xdr:col>
          <xdr:colOff>285750</xdr:colOff>
          <xdr:row>60</xdr:row>
          <xdr:rowOff>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59</xdr:row>
          <xdr:rowOff>38100</xdr:rowOff>
        </xdr:from>
        <xdr:to>
          <xdr:col>7</xdr:col>
          <xdr:colOff>276225</xdr:colOff>
          <xdr:row>60</xdr:row>
          <xdr:rowOff>0</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60</xdr:row>
          <xdr:rowOff>38100</xdr:rowOff>
        </xdr:from>
        <xdr:to>
          <xdr:col>4</xdr:col>
          <xdr:colOff>266700</xdr:colOff>
          <xdr:row>61</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60</xdr:row>
          <xdr:rowOff>38100</xdr:rowOff>
        </xdr:from>
        <xdr:to>
          <xdr:col>5</xdr:col>
          <xdr:colOff>276225</xdr:colOff>
          <xdr:row>61</xdr:row>
          <xdr:rowOff>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60</xdr:row>
          <xdr:rowOff>38100</xdr:rowOff>
        </xdr:from>
        <xdr:to>
          <xdr:col>6</xdr:col>
          <xdr:colOff>285750</xdr:colOff>
          <xdr:row>61</xdr:row>
          <xdr:rowOff>0</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60</xdr:row>
          <xdr:rowOff>38100</xdr:rowOff>
        </xdr:from>
        <xdr:to>
          <xdr:col>7</xdr:col>
          <xdr:colOff>276225</xdr:colOff>
          <xdr:row>61</xdr:row>
          <xdr:rowOff>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61</xdr:row>
          <xdr:rowOff>38100</xdr:rowOff>
        </xdr:from>
        <xdr:to>
          <xdr:col>4</xdr:col>
          <xdr:colOff>266700</xdr:colOff>
          <xdr:row>62</xdr:row>
          <xdr:rowOff>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38100</xdr:rowOff>
        </xdr:from>
        <xdr:to>
          <xdr:col>5</xdr:col>
          <xdr:colOff>276225</xdr:colOff>
          <xdr:row>62</xdr:row>
          <xdr:rowOff>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61</xdr:row>
          <xdr:rowOff>38100</xdr:rowOff>
        </xdr:from>
        <xdr:to>
          <xdr:col>6</xdr:col>
          <xdr:colOff>285750</xdr:colOff>
          <xdr:row>62</xdr:row>
          <xdr:rowOff>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61</xdr:row>
          <xdr:rowOff>38100</xdr:rowOff>
        </xdr:from>
        <xdr:to>
          <xdr:col>7</xdr:col>
          <xdr:colOff>276225</xdr:colOff>
          <xdr:row>62</xdr:row>
          <xdr:rowOff>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62</xdr:row>
          <xdr:rowOff>38100</xdr:rowOff>
        </xdr:from>
        <xdr:to>
          <xdr:col>4</xdr:col>
          <xdr:colOff>266700</xdr:colOff>
          <xdr:row>63</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62</xdr:row>
          <xdr:rowOff>38100</xdr:rowOff>
        </xdr:from>
        <xdr:to>
          <xdr:col>5</xdr:col>
          <xdr:colOff>276225</xdr:colOff>
          <xdr:row>63</xdr:row>
          <xdr:rowOff>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62</xdr:row>
          <xdr:rowOff>38100</xdr:rowOff>
        </xdr:from>
        <xdr:to>
          <xdr:col>6</xdr:col>
          <xdr:colOff>285750</xdr:colOff>
          <xdr:row>63</xdr:row>
          <xdr:rowOff>0</xdr:rowOff>
        </xdr:to>
        <xdr:sp macro="" textlink="">
          <xdr:nvSpPr>
            <xdr:cNvPr id="17503" name="Check Box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62</xdr:row>
          <xdr:rowOff>38100</xdr:rowOff>
        </xdr:from>
        <xdr:to>
          <xdr:col>7</xdr:col>
          <xdr:colOff>276225</xdr:colOff>
          <xdr:row>63</xdr:row>
          <xdr:rowOff>0</xdr:rowOff>
        </xdr:to>
        <xdr:sp macro="" textlink="">
          <xdr:nvSpPr>
            <xdr:cNvPr id="17504" name="Check Box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63</xdr:row>
          <xdr:rowOff>38100</xdr:rowOff>
        </xdr:from>
        <xdr:to>
          <xdr:col>4</xdr:col>
          <xdr:colOff>266700</xdr:colOff>
          <xdr:row>64</xdr:row>
          <xdr:rowOff>0</xdr:rowOff>
        </xdr:to>
        <xdr:sp macro="" textlink="">
          <xdr:nvSpPr>
            <xdr:cNvPr id="17505" name="Check Box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63</xdr:row>
          <xdr:rowOff>38100</xdr:rowOff>
        </xdr:from>
        <xdr:to>
          <xdr:col>5</xdr:col>
          <xdr:colOff>276225</xdr:colOff>
          <xdr:row>64</xdr:row>
          <xdr:rowOff>0</xdr:rowOff>
        </xdr:to>
        <xdr:sp macro="" textlink="">
          <xdr:nvSpPr>
            <xdr:cNvPr id="17506" name="Check Box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63</xdr:row>
          <xdr:rowOff>38100</xdr:rowOff>
        </xdr:from>
        <xdr:to>
          <xdr:col>6</xdr:col>
          <xdr:colOff>285750</xdr:colOff>
          <xdr:row>64</xdr:row>
          <xdr:rowOff>0</xdr:rowOff>
        </xdr:to>
        <xdr:sp macro="" textlink="">
          <xdr:nvSpPr>
            <xdr:cNvPr id="17507" name="Check Box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63</xdr:row>
          <xdr:rowOff>38100</xdr:rowOff>
        </xdr:from>
        <xdr:to>
          <xdr:col>7</xdr:col>
          <xdr:colOff>276225</xdr:colOff>
          <xdr:row>64</xdr:row>
          <xdr:rowOff>0</xdr:rowOff>
        </xdr:to>
        <xdr:sp macro="" textlink="">
          <xdr:nvSpPr>
            <xdr:cNvPr id="17508" name="Check Box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64</xdr:row>
          <xdr:rowOff>38100</xdr:rowOff>
        </xdr:from>
        <xdr:to>
          <xdr:col>4</xdr:col>
          <xdr:colOff>266700</xdr:colOff>
          <xdr:row>65</xdr:row>
          <xdr:rowOff>0</xdr:rowOff>
        </xdr:to>
        <xdr:sp macro="" textlink="">
          <xdr:nvSpPr>
            <xdr:cNvPr id="17509" name="Check Box 101" hidden="1">
              <a:extLst>
                <a:ext uri="{63B3BB69-23CF-44E3-9099-C40C66FF867C}">
                  <a14:compatExt spid="_x0000_s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38100</xdr:rowOff>
        </xdr:from>
        <xdr:to>
          <xdr:col>5</xdr:col>
          <xdr:colOff>276225</xdr:colOff>
          <xdr:row>65</xdr:row>
          <xdr:rowOff>0</xdr:rowOff>
        </xdr:to>
        <xdr:sp macro="" textlink="">
          <xdr:nvSpPr>
            <xdr:cNvPr id="17510" name="Check Box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64</xdr:row>
          <xdr:rowOff>38100</xdr:rowOff>
        </xdr:from>
        <xdr:to>
          <xdr:col>6</xdr:col>
          <xdr:colOff>285750</xdr:colOff>
          <xdr:row>65</xdr:row>
          <xdr:rowOff>0</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64</xdr:row>
          <xdr:rowOff>38100</xdr:rowOff>
        </xdr:from>
        <xdr:to>
          <xdr:col>7</xdr:col>
          <xdr:colOff>276225</xdr:colOff>
          <xdr:row>65</xdr:row>
          <xdr:rowOff>0</xdr:rowOff>
        </xdr:to>
        <xdr:sp macro="" textlink="">
          <xdr:nvSpPr>
            <xdr:cNvPr id="17512" name="Check Box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65</xdr:row>
          <xdr:rowOff>38100</xdr:rowOff>
        </xdr:from>
        <xdr:to>
          <xdr:col>4</xdr:col>
          <xdr:colOff>266700</xdr:colOff>
          <xdr:row>66</xdr:row>
          <xdr:rowOff>0</xdr:rowOff>
        </xdr:to>
        <xdr:sp macro="" textlink="">
          <xdr:nvSpPr>
            <xdr:cNvPr id="17513" name="Check Box 105" hidden="1">
              <a:extLst>
                <a:ext uri="{63B3BB69-23CF-44E3-9099-C40C66FF867C}">
                  <a14:compatExt spid="_x0000_s17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65</xdr:row>
          <xdr:rowOff>38100</xdr:rowOff>
        </xdr:from>
        <xdr:to>
          <xdr:col>5</xdr:col>
          <xdr:colOff>276225</xdr:colOff>
          <xdr:row>66</xdr:row>
          <xdr:rowOff>0</xdr:rowOff>
        </xdr:to>
        <xdr:sp macro="" textlink="">
          <xdr:nvSpPr>
            <xdr:cNvPr id="17514" name="Check Box 106" hidden="1">
              <a:extLst>
                <a:ext uri="{63B3BB69-23CF-44E3-9099-C40C66FF867C}">
                  <a14:compatExt spid="_x0000_s17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65</xdr:row>
          <xdr:rowOff>38100</xdr:rowOff>
        </xdr:from>
        <xdr:to>
          <xdr:col>6</xdr:col>
          <xdr:colOff>285750</xdr:colOff>
          <xdr:row>66</xdr:row>
          <xdr:rowOff>0</xdr:rowOff>
        </xdr:to>
        <xdr:sp macro="" textlink="">
          <xdr:nvSpPr>
            <xdr:cNvPr id="17515" name="Check Box 107" hidden="1">
              <a:extLst>
                <a:ext uri="{63B3BB69-23CF-44E3-9099-C40C66FF867C}">
                  <a14:compatExt spid="_x0000_s17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65</xdr:row>
          <xdr:rowOff>38100</xdr:rowOff>
        </xdr:from>
        <xdr:to>
          <xdr:col>7</xdr:col>
          <xdr:colOff>276225</xdr:colOff>
          <xdr:row>66</xdr:row>
          <xdr:rowOff>0</xdr:rowOff>
        </xdr:to>
        <xdr:sp macro="" textlink="">
          <xdr:nvSpPr>
            <xdr:cNvPr id="17516" name="Check Box 108" hidden="1">
              <a:extLst>
                <a:ext uri="{63B3BB69-23CF-44E3-9099-C40C66FF867C}">
                  <a14:compatExt spid="_x0000_s17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66</xdr:row>
          <xdr:rowOff>38100</xdr:rowOff>
        </xdr:from>
        <xdr:to>
          <xdr:col>4</xdr:col>
          <xdr:colOff>266700</xdr:colOff>
          <xdr:row>67</xdr:row>
          <xdr:rowOff>0</xdr:rowOff>
        </xdr:to>
        <xdr:sp macro="" textlink="">
          <xdr:nvSpPr>
            <xdr:cNvPr id="17517" name="Check Box 109" hidden="1">
              <a:extLst>
                <a:ext uri="{63B3BB69-23CF-44E3-9099-C40C66FF867C}">
                  <a14:compatExt spid="_x0000_s17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38100</xdr:rowOff>
        </xdr:from>
        <xdr:to>
          <xdr:col>5</xdr:col>
          <xdr:colOff>276225</xdr:colOff>
          <xdr:row>67</xdr:row>
          <xdr:rowOff>0</xdr:rowOff>
        </xdr:to>
        <xdr:sp macro="" textlink="">
          <xdr:nvSpPr>
            <xdr:cNvPr id="17518" name="Check Box 110" hidden="1">
              <a:extLst>
                <a:ext uri="{63B3BB69-23CF-44E3-9099-C40C66FF867C}">
                  <a14:compatExt spid="_x0000_s17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66</xdr:row>
          <xdr:rowOff>38100</xdr:rowOff>
        </xdr:from>
        <xdr:to>
          <xdr:col>6</xdr:col>
          <xdr:colOff>285750</xdr:colOff>
          <xdr:row>67</xdr:row>
          <xdr:rowOff>0</xdr:rowOff>
        </xdr:to>
        <xdr:sp macro="" textlink="">
          <xdr:nvSpPr>
            <xdr:cNvPr id="17519" name="Check Box 111" hidden="1">
              <a:extLst>
                <a:ext uri="{63B3BB69-23CF-44E3-9099-C40C66FF867C}">
                  <a14:compatExt spid="_x0000_s17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66</xdr:row>
          <xdr:rowOff>38100</xdr:rowOff>
        </xdr:from>
        <xdr:to>
          <xdr:col>7</xdr:col>
          <xdr:colOff>276225</xdr:colOff>
          <xdr:row>67</xdr:row>
          <xdr:rowOff>0</xdr:rowOff>
        </xdr:to>
        <xdr:sp macro="" textlink="">
          <xdr:nvSpPr>
            <xdr:cNvPr id="17520" name="Check Box 112" hidden="1">
              <a:extLst>
                <a:ext uri="{63B3BB69-23CF-44E3-9099-C40C66FF867C}">
                  <a14:compatExt spid="_x0000_s17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67</xdr:row>
          <xdr:rowOff>38100</xdr:rowOff>
        </xdr:from>
        <xdr:to>
          <xdr:col>4</xdr:col>
          <xdr:colOff>266700</xdr:colOff>
          <xdr:row>68</xdr:row>
          <xdr:rowOff>0</xdr:rowOff>
        </xdr:to>
        <xdr:sp macro="" textlink="">
          <xdr:nvSpPr>
            <xdr:cNvPr id="17521" name="Check Box 113" hidden="1">
              <a:extLst>
                <a:ext uri="{63B3BB69-23CF-44E3-9099-C40C66FF867C}">
                  <a14:compatExt spid="_x0000_s17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67</xdr:row>
          <xdr:rowOff>38100</xdr:rowOff>
        </xdr:from>
        <xdr:to>
          <xdr:col>5</xdr:col>
          <xdr:colOff>276225</xdr:colOff>
          <xdr:row>68</xdr:row>
          <xdr:rowOff>0</xdr:rowOff>
        </xdr:to>
        <xdr:sp macro="" textlink="">
          <xdr:nvSpPr>
            <xdr:cNvPr id="17522" name="Check Box 114" hidden="1">
              <a:extLst>
                <a:ext uri="{63B3BB69-23CF-44E3-9099-C40C66FF867C}">
                  <a14:compatExt spid="_x0000_s17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67</xdr:row>
          <xdr:rowOff>38100</xdr:rowOff>
        </xdr:from>
        <xdr:to>
          <xdr:col>6</xdr:col>
          <xdr:colOff>285750</xdr:colOff>
          <xdr:row>68</xdr:row>
          <xdr:rowOff>0</xdr:rowOff>
        </xdr:to>
        <xdr:sp macro="" textlink="">
          <xdr:nvSpPr>
            <xdr:cNvPr id="17523" name="Check Box 115" hidden="1">
              <a:extLst>
                <a:ext uri="{63B3BB69-23CF-44E3-9099-C40C66FF867C}">
                  <a14:compatExt spid="_x0000_s17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67</xdr:row>
          <xdr:rowOff>38100</xdr:rowOff>
        </xdr:from>
        <xdr:to>
          <xdr:col>7</xdr:col>
          <xdr:colOff>276225</xdr:colOff>
          <xdr:row>68</xdr:row>
          <xdr:rowOff>0</xdr:rowOff>
        </xdr:to>
        <xdr:sp macro="" textlink="">
          <xdr:nvSpPr>
            <xdr:cNvPr id="17524" name="Check Box 116" hidden="1">
              <a:extLst>
                <a:ext uri="{63B3BB69-23CF-44E3-9099-C40C66FF867C}">
                  <a14:compatExt spid="_x0000_s1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109</xdr:row>
          <xdr:rowOff>38100</xdr:rowOff>
        </xdr:from>
        <xdr:to>
          <xdr:col>4</xdr:col>
          <xdr:colOff>266700</xdr:colOff>
          <xdr:row>110</xdr:row>
          <xdr:rowOff>9525</xdr:rowOff>
        </xdr:to>
        <xdr:sp macro="" textlink="">
          <xdr:nvSpPr>
            <xdr:cNvPr id="17525" name="Check Box 117" hidden="1">
              <a:extLst>
                <a:ext uri="{63B3BB69-23CF-44E3-9099-C40C66FF867C}">
                  <a14:compatExt spid="_x0000_s17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109</xdr:row>
          <xdr:rowOff>38100</xdr:rowOff>
        </xdr:from>
        <xdr:to>
          <xdr:col>5</xdr:col>
          <xdr:colOff>276225</xdr:colOff>
          <xdr:row>110</xdr:row>
          <xdr:rowOff>9525</xdr:rowOff>
        </xdr:to>
        <xdr:sp macro="" textlink="">
          <xdr:nvSpPr>
            <xdr:cNvPr id="17526" name="Check Box 118" hidden="1">
              <a:extLst>
                <a:ext uri="{63B3BB69-23CF-44E3-9099-C40C66FF867C}">
                  <a14:compatExt spid="_x0000_s17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109</xdr:row>
          <xdr:rowOff>38100</xdr:rowOff>
        </xdr:from>
        <xdr:to>
          <xdr:col>6</xdr:col>
          <xdr:colOff>285750</xdr:colOff>
          <xdr:row>110</xdr:row>
          <xdr:rowOff>9525</xdr:rowOff>
        </xdr:to>
        <xdr:sp macro="" textlink="">
          <xdr:nvSpPr>
            <xdr:cNvPr id="17527" name="Check Box 119" hidden="1">
              <a:extLst>
                <a:ext uri="{63B3BB69-23CF-44E3-9099-C40C66FF867C}">
                  <a14:compatExt spid="_x0000_s17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109</xdr:row>
          <xdr:rowOff>38100</xdr:rowOff>
        </xdr:from>
        <xdr:to>
          <xdr:col>7</xdr:col>
          <xdr:colOff>276225</xdr:colOff>
          <xdr:row>110</xdr:row>
          <xdr:rowOff>9525</xdr:rowOff>
        </xdr:to>
        <xdr:sp macro="" textlink="">
          <xdr:nvSpPr>
            <xdr:cNvPr id="17528" name="Check Box 120" hidden="1">
              <a:extLst>
                <a:ext uri="{63B3BB69-23CF-44E3-9099-C40C66FF867C}">
                  <a14:compatExt spid="_x0000_s17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110</xdr:row>
          <xdr:rowOff>38100</xdr:rowOff>
        </xdr:from>
        <xdr:to>
          <xdr:col>4</xdr:col>
          <xdr:colOff>266700</xdr:colOff>
          <xdr:row>111</xdr:row>
          <xdr:rowOff>9525</xdr:rowOff>
        </xdr:to>
        <xdr:sp macro="" textlink="">
          <xdr:nvSpPr>
            <xdr:cNvPr id="17529" name="Check Box 121" hidden="1">
              <a:extLst>
                <a:ext uri="{63B3BB69-23CF-44E3-9099-C40C66FF867C}">
                  <a14:compatExt spid="_x0000_s17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110</xdr:row>
          <xdr:rowOff>38100</xdr:rowOff>
        </xdr:from>
        <xdr:to>
          <xdr:col>5</xdr:col>
          <xdr:colOff>276225</xdr:colOff>
          <xdr:row>111</xdr:row>
          <xdr:rowOff>9525</xdr:rowOff>
        </xdr:to>
        <xdr:sp macro="" textlink="">
          <xdr:nvSpPr>
            <xdr:cNvPr id="17530" name="Check Box 122" hidden="1">
              <a:extLst>
                <a:ext uri="{63B3BB69-23CF-44E3-9099-C40C66FF867C}">
                  <a14:compatExt spid="_x0000_s17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110</xdr:row>
          <xdr:rowOff>38100</xdr:rowOff>
        </xdr:from>
        <xdr:to>
          <xdr:col>6</xdr:col>
          <xdr:colOff>285750</xdr:colOff>
          <xdr:row>111</xdr:row>
          <xdr:rowOff>9525</xdr:rowOff>
        </xdr:to>
        <xdr:sp macro="" textlink="">
          <xdr:nvSpPr>
            <xdr:cNvPr id="17531" name="Check Box 123" hidden="1">
              <a:extLst>
                <a:ext uri="{63B3BB69-23CF-44E3-9099-C40C66FF867C}">
                  <a14:compatExt spid="_x0000_s17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110</xdr:row>
          <xdr:rowOff>38100</xdr:rowOff>
        </xdr:from>
        <xdr:to>
          <xdr:col>7</xdr:col>
          <xdr:colOff>276225</xdr:colOff>
          <xdr:row>111</xdr:row>
          <xdr:rowOff>9525</xdr:rowOff>
        </xdr:to>
        <xdr:sp macro="" textlink="">
          <xdr:nvSpPr>
            <xdr:cNvPr id="17532" name="Check Box 124" hidden="1">
              <a:extLst>
                <a:ext uri="{63B3BB69-23CF-44E3-9099-C40C66FF867C}">
                  <a14:compatExt spid="_x0000_s17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111</xdr:row>
          <xdr:rowOff>38100</xdr:rowOff>
        </xdr:from>
        <xdr:to>
          <xdr:col>4</xdr:col>
          <xdr:colOff>266700</xdr:colOff>
          <xdr:row>112</xdr:row>
          <xdr:rowOff>9525</xdr:rowOff>
        </xdr:to>
        <xdr:sp macro="" textlink="">
          <xdr:nvSpPr>
            <xdr:cNvPr id="17533" name="Check Box 125" hidden="1">
              <a:extLst>
                <a:ext uri="{63B3BB69-23CF-44E3-9099-C40C66FF867C}">
                  <a14:compatExt spid="_x0000_s17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111</xdr:row>
          <xdr:rowOff>38100</xdr:rowOff>
        </xdr:from>
        <xdr:to>
          <xdr:col>5</xdr:col>
          <xdr:colOff>276225</xdr:colOff>
          <xdr:row>112</xdr:row>
          <xdr:rowOff>9525</xdr:rowOff>
        </xdr:to>
        <xdr:sp macro="" textlink="">
          <xdr:nvSpPr>
            <xdr:cNvPr id="17534" name="Check Box 126" hidden="1">
              <a:extLst>
                <a:ext uri="{63B3BB69-23CF-44E3-9099-C40C66FF867C}">
                  <a14:compatExt spid="_x0000_s17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111</xdr:row>
          <xdr:rowOff>38100</xdr:rowOff>
        </xdr:from>
        <xdr:to>
          <xdr:col>6</xdr:col>
          <xdr:colOff>285750</xdr:colOff>
          <xdr:row>112</xdr:row>
          <xdr:rowOff>9525</xdr:rowOff>
        </xdr:to>
        <xdr:sp macro="" textlink="">
          <xdr:nvSpPr>
            <xdr:cNvPr id="17535" name="Check Box 127" hidden="1">
              <a:extLst>
                <a:ext uri="{63B3BB69-23CF-44E3-9099-C40C66FF867C}">
                  <a14:compatExt spid="_x0000_s17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111</xdr:row>
          <xdr:rowOff>38100</xdr:rowOff>
        </xdr:from>
        <xdr:to>
          <xdr:col>7</xdr:col>
          <xdr:colOff>276225</xdr:colOff>
          <xdr:row>112</xdr:row>
          <xdr:rowOff>9525</xdr:rowOff>
        </xdr:to>
        <xdr:sp macro="" textlink="">
          <xdr:nvSpPr>
            <xdr:cNvPr id="17536" name="Check Box 128" hidden="1">
              <a:extLst>
                <a:ext uri="{63B3BB69-23CF-44E3-9099-C40C66FF867C}">
                  <a14:compatExt spid="_x0000_s17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112</xdr:row>
          <xdr:rowOff>38100</xdr:rowOff>
        </xdr:from>
        <xdr:to>
          <xdr:col>4</xdr:col>
          <xdr:colOff>266700</xdr:colOff>
          <xdr:row>113</xdr:row>
          <xdr:rowOff>9525</xdr:rowOff>
        </xdr:to>
        <xdr:sp macro="" textlink="">
          <xdr:nvSpPr>
            <xdr:cNvPr id="17537" name="Check Box 129" hidden="1">
              <a:extLst>
                <a:ext uri="{63B3BB69-23CF-44E3-9099-C40C66FF867C}">
                  <a14:compatExt spid="_x0000_s17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112</xdr:row>
          <xdr:rowOff>38100</xdr:rowOff>
        </xdr:from>
        <xdr:to>
          <xdr:col>5</xdr:col>
          <xdr:colOff>276225</xdr:colOff>
          <xdr:row>113</xdr:row>
          <xdr:rowOff>9525</xdr:rowOff>
        </xdr:to>
        <xdr:sp macro="" textlink="">
          <xdr:nvSpPr>
            <xdr:cNvPr id="17538" name="Check Box 130" hidden="1">
              <a:extLst>
                <a:ext uri="{63B3BB69-23CF-44E3-9099-C40C66FF867C}">
                  <a14:compatExt spid="_x0000_s17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112</xdr:row>
          <xdr:rowOff>38100</xdr:rowOff>
        </xdr:from>
        <xdr:to>
          <xdr:col>6</xdr:col>
          <xdr:colOff>285750</xdr:colOff>
          <xdr:row>113</xdr:row>
          <xdr:rowOff>9525</xdr:rowOff>
        </xdr:to>
        <xdr:sp macro="" textlink="">
          <xdr:nvSpPr>
            <xdr:cNvPr id="17539" name="Check Box 131" hidden="1">
              <a:extLst>
                <a:ext uri="{63B3BB69-23CF-44E3-9099-C40C66FF867C}">
                  <a14:compatExt spid="_x0000_s17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112</xdr:row>
          <xdr:rowOff>38100</xdr:rowOff>
        </xdr:from>
        <xdr:to>
          <xdr:col>7</xdr:col>
          <xdr:colOff>276225</xdr:colOff>
          <xdr:row>113</xdr:row>
          <xdr:rowOff>9525</xdr:rowOff>
        </xdr:to>
        <xdr:sp macro="" textlink="">
          <xdr:nvSpPr>
            <xdr:cNvPr id="17540" name="Check Box 132" hidden="1">
              <a:extLst>
                <a:ext uri="{63B3BB69-23CF-44E3-9099-C40C66FF867C}">
                  <a14:compatExt spid="_x0000_s17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113</xdr:row>
          <xdr:rowOff>38100</xdr:rowOff>
        </xdr:from>
        <xdr:to>
          <xdr:col>4</xdr:col>
          <xdr:colOff>266700</xdr:colOff>
          <xdr:row>114</xdr:row>
          <xdr:rowOff>9525</xdr:rowOff>
        </xdr:to>
        <xdr:sp macro="" textlink="">
          <xdr:nvSpPr>
            <xdr:cNvPr id="17541" name="Check Box 133" hidden="1">
              <a:extLst>
                <a:ext uri="{63B3BB69-23CF-44E3-9099-C40C66FF867C}">
                  <a14:compatExt spid="_x0000_s17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113</xdr:row>
          <xdr:rowOff>38100</xdr:rowOff>
        </xdr:from>
        <xdr:to>
          <xdr:col>5</xdr:col>
          <xdr:colOff>276225</xdr:colOff>
          <xdr:row>114</xdr:row>
          <xdr:rowOff>9525</xdr:rowOff>
        </xdr:to>
        <xdr:sp macro="" textlink="">
          <xdr:nvSpPr>
            <xdr:cNvPr id="17542" name="Check Box 134" hidden="1">
              <a:extLst>
                <a:ext uri="{63B3BB69-23CF-44E3-9099-C40C66FF867C}">
                  <a14:compatExt spid="_x0000_s17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113</xdr:row>
          <xdr:rowOff>38100</xdr:rowOff>
        </xdr:from>
        <xdr:to>
          <xdr:col>6</xdr:col>
          <xdr:colOff>285750</xdr:colOff>
          <xdr:row>114</xdr:row>
          <xdr:rowOff>9525</xdr:rowOff>
        </xdr:to>
        <xdr:sp macro="" textlink="">
          <xdr:nvSpPr>
            <xdr:cNvPr id="17543" name="Check Box 135" hidden="1">
              <a:extLst>
                <a:ext uri="{63B3BB69-23CF-44E3-9099-C40C66FF867C}">
                  <a14:compatExt spid="_x0000_s17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113</xdr:row>
          <xdr:rowOff>38100</xdr:rowOff>
        </xdr:from>
        <xdr:to>
          <xdr:col>7</xdr:col>
          <xdr:colOff>276225</xdr:colOff>
          <xdr:row>114</xdr:row>
          <xdr:rowOff>9525</xdr:rowOff>
        </xdr:to>
        <xdr:sp macro="" textlink="">
          <xdr:nvSpPr>
            <xdr:cNvPr id="17544" name="Check Box 136" hidden="1">
              <a:extLst>
                <a:ext uri="{63B3BB69-23CF-44E3-9099-C40C66FF867C}">
                  <a14:compatExt spid="_x0000_s17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114</xdr:row>
          <xdr:rowOff>38100</xdr:rowOff>
        </xdr:from>
        <xdr:to>
          <xdr:col>4</xdr:col>
          <xdr:colOff>266700</xdr:colOff>
          <xdr:row>115</xdr:row>
          <xdr:rowOff>9525</xdr:rowOff>
        </xdr:to>
        <xdr:sp macro="" textlink="">
          <xdr:nvSpPr>
            <xdr:cNvPr id="17545" name="Check Box 137" hidden="1">
              <a:extLst>
                <a:ext uri="{63B3BB69-23CF-44E3-9099-C40C66FF867C}">
                  <a14:compatExt spid="_x0000_s17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114</xdr:row>
          <xdr:rowOff>38100</xdr:rowOff>
        </xdr:from>
        <xdr:to>
          <xdr:col>5</xdr:col>
          <xdr:colOff>276225</xdr:colOff>
          <xdr:row>115</xdr:row>
          <xdr:rowOff>9525</xdr:rowOff>
        </xdr:to>
        <xdr:sp macro="" textlink="">
          <xdr:nvSpPr>
            <xdr:cNvPr id="17546" name="Check Box 138" hidden="1">
              <a:extLst>
                <a:ext uri="{63B3BB69-23CF-44E3-9099-C40C66FF867C}">
                  <a14:compatExt spid="_x0000_s17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114</xdr:row>
          <xdr:rowOff>38100</xdr:rowOff>
        </xdr:from>
        <xdr:to>
          <xdr:col>6</xdr:col>
          <xdr:colOff>285750</xdr:colOff>
          <xdr:row>115</xdr:row>
          <xdr:rowOff>9525</xdr:rowOff>
        </xdr:to>
        <xdr:sp macro="" textlink="">
          <xdr:nvSpPr>
            <xdr:cNvPr id="17547" name="Check Box 139" hidden="1">
              <a:extLst>
                <a:ext uri="{63B3BB69-23CF-44E3-9099-C40C66FF867C}">
                  <a14:compatExt spid="_x0000_s17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114</xdr:row>
          <xdr:rowOff>38100</xdr:rowOff>
        </xdr:from>
        <xdr:to>
          <xdr:col>7</xdr:col>
          <xdr:colOff>276225</xdr:colOff>
          <xdr:row>115</xdr:row>
          <xdr:rowOff>9525</xdr:rowOff>
        </xdr:to>
        <xdr:sp macro="" textlink="">
          <xdr:nvSpPr>
            <xdr:cNvPr id="17548" name="Check Box 140" hidden="1">
              <a:extLst>
                <a:ext uri="{63B3BB69-23CF-44E3-9099-C40C66FF867C}">
                  <a14:compatExt spid="_x0000_s17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115</xdr:row>
          <xdr:rowOff>38100</xdr:rowOff>
        </xdr:from>
        <xdr:to>
          <xdr:col>4</xdr:col>
          <xdr:colOff>266700</xdr:colOff>
          <xdr:row>116</xdr:row>
          <xdr:rowOff>9525</xdr:rowOff>
        </xdr:to>
        <xdr:sp macro="" textlink="">
          <xdr:nvSpPr>
            <xdr:cNvPr id="17549" name="Check Box 141" hidden="1">
              <a:extLst>
                <a:ext uri="{63B3BB69-23CF-44E3-9099-C40C66FF867C}">
                  <a14:compatExt spid="_x0000_s17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115</xdr:row>
          <xdr:rowOff>38100</xdr:rowOff>
        </xdr:from>
        <xdr:to>
          <xdr:col>5</xdr:col>
          <xdr:colOff>276225</xdr:colOff>
          <xdr:row>116</xdr:row>
          <xdr:rowOff>9525</xdr:rowOff>
        </xdr:to>
        <xdr:sp macro="" textlink="">
          <xdr:nvSpPr>
            <xdr:cNvPr id="17550" name="Check Box 142" hidden="1">
              <a:extLst>
                <a:ext uri="{63B3BB69-23CF-44E3-9099-C40C66FF867C}">
                  <a14:compatExt spid="_x0000_s17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115</xdr:row>
          <xdr:rowOff>38100</xdr:rowOff>
        </xdr:from>
        <xdr:to>
          <xdr:col>6</xdr:col>
          <xdr:colOff>285750</xdr:colOff>
          <xdr:row>116</xdr:row>
          <xdr:rowOff>9525</xdr:rowOff>
        </xdr:to>
        <xdr:sp macro="" textlink="">
          <xdr:nvSpPr>
            <xdr:cNvPr id="17551" name="Check Box 143" hidden="1">
              <a:extLst>
                <a:ext uri="{63B3BB69-23CF-44E3-9099-C40C66FF867C}">
                  <a14:compatExt spid="_x0000_s17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115</xdr:row>
          <xdr:rowOff>38100</xdr:rowOff>
        </xdr:from>
        <xdr:to>
          <xdr:col>7</xdr:col>
          <xdr:colOff>276225</xdr:colOff>
          <xdr:row>116</xdr:row>
          <xdr:rowOff>9525</xdr:rowOff>
        </xdr:to>
        <xdr:sp macro="" textlink="">
          <xdr:nvSpPr>
            <xdr:cNvPr id="17552" name="Check Box 144" hidden="1">
              <a:extLst>
                <a:ext uri="{63B3BB69-23CF-44E3-9099-C40C66FF867C}">
                  <a14:compatExt spid="_x0000_s17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116</xdr:row>
          <xdr:rowOff>38100</xdr:rowOff>
        </xdr:from>
        <xdr:to>
          <xdr:col>4</xdr:col>
          <xdr:colOff>266700</xdr:colOff>
          <xdr:row>117</xdr:row>
          <xdr:rowOff>9525</xdr:rowOff>
        </xdr:to>
        <xdr:sp macro="" textlink="">
          <xdr:nvSpPr>
            <xdr:cNvPr id="17553" name="Check Box 145" hidden="1">
              <a:extLst>
                <a:ext uri="{63B3BB69-23CF-44E3-9099-C40C66FF867C}">
                  <a14:compatExt spid="_x0000_s17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116</xdr:row>
          <xdr:rowOff>38100</xdr:rowOff>
        </xdr:from>
        <xdr:to>
          <xdr:col>5</xdr:col>
          <xdr:colOff>276225</xdr:colOff>
          <xdr:row>117</xdr:row>
          <xdr:rowOff>9525</xdr:rowOff>
        </xdr:to>
        <xdr:sp macro="" textlink="">
          <xdr:nvSpPr>
            <xdr:cNvPr id="17554" name="Check Box 146" hidden="1">
              <a:extLst>
                <a:ext uri="{63B3BB69-23CF-44E3-9099-C40C66FF867C}">
                  <a14:compatExt spid="_x0000_s1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116</xdr:row>
          <xdr:rowOff>38100</xdr:rowOff>
        </xdr:from>
        <xdr:to>
          <xdr:col>6</xdr:col>
          <xdr:colOff>285750</xdr:colOff>
          <xdr:row>117</xdr:row>
          <xdr:rowOff>9525</xdr:rowOff>
        </xdr:to>
        <xdr:sp macro="" textlink="">
          <xdr:nvSpPr>
            <xdr:cNvPr id="17555" name="Check Box 147" hidden="1">
              <a:extLst>
                <a:ext uri="{63B3BB69-23CF-44E3-9099-C40C66FF867C}">
                  <a14:compatExt spid="_x0000_s17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116</xdr:row>
          <xdr:rowOff>38100</xdr:rowOff>
        </xdr:from>
        <xdr:to>
          <xdr:col>7</xdr:col>
          <xdr:colOff>276225</xdr:colOff>
          <xdr:row>117</xdr:row>
          <xdr:rowOff>9525</xdr:rowOff>
        </xdr:to>
        <xdr:sp macro="" textlink="">
          <xdr:nvSpPr>
            <xdr:cNvPr id="17556" name="Check Box 148" hidden="1">
              <a:extLst>
                <a:ext uri="{63B3BB69-23CF-44E3-9099-C40C66FF867C}">
                  <a14:compatExt spid="_x0000_s17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117</xdr:row>
          <xdr:rowOff>38100</xdr:rowOff>
        </xdr:from>
        <xdr:to>
          <xdr:col>4</xdr:col>
          <xdr:colOff>266700</xdr:colOff>
          <xdr:row>118</xdr:row>
          <xdr:rowOff>9525</xdr:rowOff>
        </xdr:to>
        <xdr:sp macro="" textlink="">
          <xdr:nvSpPr>
            <xdr:cNvPr id="17557" name="Check Box 149" hidden="1">
              <a:extLst>
                <a:ext uri="{63B3BB69-23CF-44E3-9099-C40C66FF867C}">
                  <a14:compatExt spid="_x0000_s17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117</xdr:row>
          <xdr:rowOff>38100</xdr:rowOff>
        </xdr:from>
        <xdr:to>
          <xdr:col>5</xdr:col>
          <xdr:colOff>276225</xdr:colOff>
          <xdr:row>118</xdr:row>
          <xdr:rowOff>9525</xdr:rowOff>
        </xdr:to>
        <xdr:sp macro="" textlink="">
          <xdr:nvSpPr>
            <xdr:cNvPr id="17558" name="Check Box 150" hidden="1">
              <a:extLst>
                <a:ext uri="{63B3BB69-23CF-44E3-9099-C40C66FF867C}">
                  <a14:compatExt spid="_x0000_s17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117</xdr:row>
          <xdr:rowOff>38100</xdr:rowOff>
        </xdr:from>
        <xdr:to>
          <xdr:col>6</xdr:col>
          <xdr:colOff>285750</xdr:colOff>
          <xdr:row>118</xdr:row>
          <xdr:rowOff>9525</xdr:rowOff>
        </xdr:to>
        <xdr:sp macro="" textlink="">
          <xdr:nvSpPr>
            <xdr:cNvPr id="17559" name="Check Box 151" hidden="1">
              <a:extLst>
                <a:ext uri="{63B3BB69-23CF-44E3-9099-C40C66FF867C}">
                  <a14:compatExt spid="_x0000_s17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117</xdr:row>
          <xdr:rowOff>38100</xdr:rowOff>
        </xdr:from>
        <xdr:to>
          <xdr:col>7</xdr:col>
          <xdr:colOff>276225</xdr:colOff>
          <xdr:row>118</xdr:row>
          <xdr:rowOff>9525</xdr:rowOff>
        </xdr:to>
        <xdr:sp macro="" textlink="">
          <xdr:nvSpPr>
            <xdr:cNvPr id="17560" name="Check Box 152" hidden="1">
              <a:extLst>
                <a:ext uri="{63B3BB69-23CF-44E3-9099-C40C66FF867C}">
                  <a14:compatExt spid="_x0000_s17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38100</xdr:rowOff>
        </xdr:from>
        <xdr:to>
          <xdr:col>4</xdr:col>
          <xdr:colOff>266700</xdr:colOff>
          <xdr:row>119</xdr:row>
          <xdr:rowOff>9525</xdr:rowOff>
        </xdr:to>
        <xdr:sp macro="" textlink="">
          <xdr:nvSpPr>
            <xdr:cNvPr id="17561" name="Check Box 153" hidden="1">
              <a:extLst>
                <a:ext uri="{63B3BB69-23CF-44E3-9099-C40C66FF867C}">
                  <a14:compatExt spid="_x0000_s17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118</xdr:row>
          <xdr:rowOff>38100</xdr:rowOff>
        </xdr:from>
        <xdr:to>
          <xdr:col>5</xdr:col>
          <xdr:colOff>276225</xdr:colOff>
          <xdr:row>119</xdr:row>
          <xdr:rowOff>9525</xdr:rowOff>
        </xdr:to>
        <xdr:sp macro="" textlink="">
          <xdr:nvSpPr>
            <xdr:cNvPr id="17562" name="Check Box 154" hidden="1">
              <a:extLst>
                <a:ext uri="{63B3BB69-23CF-44E3-9099-C40C66FF867C}">
                  <a14:compatExt spid="_x0000_s17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118</xdr:row>
          <xdr:rowOff>38100</xdr:rowOff>
        </xdr:from>
        <xdr:to>
          <xdr:col>6</xdr:col>
          <xdr:colOff>285750</xdr:colOff>
          <xdr:row>119</xdr:row>
          <xdr:rowOff>9525</xdr:rowOff>
        </xdr:to>
        <xdr:sp macro="" textlink="">
          <xdr:nvSpPr>
            <xdr:cNvPr id="17563" name="Check Box 155" hidden="1">
              <a:extLst>
                <a:ext uri="{63B3BB69-23CF-44E3-9099-C40C66FF867C}">
                  <a14:compatExt spid="_x0000_s17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118</xdr:row>
          <xdr:rowOff>38100</xdr:rowOff>
        </xdr:from>
        <xdr:to>
          <xdr:col>7</xdr:col>
          <xdr:colOff>276225</xdr:colOff>
          <xdr:row>119</xdr:row>
          <xdr:rowOff>9525</xdr:rowOff>
        </xdr:to>
        <xdr:sp macro="" textlink="">
          <xdr:nvSpPr>
            <xdr:cNvPr id="17564" name="Check Box 156" hidden="1">
              <a:extLst>
                <a:ext uri="{63B3BB69-23CF-44E3-9099-C40C66FF867C}">
                  <a14:compatExt spid="_x0000_s17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119</xdr:row>
          <xdr:rowOff>38100</xdr:rowOff>
        </xdr:from>
        <xdr:to>
          <xdr:col>4</xdr:col>
          <xdr:colOff>266700</xdr:colOff>
          <xdr:row>120</xdr:row>
          <xdr:rowOff>9525</xdr:rowOff>
        </xdr:to>
        <xdr:sp macro="" textlink="">
          <xdr:nvSpPr>
            <xdr:cNvPr id="17565" name="Check Box 157" hidden="1">
              <a:extLst>
                <a:ext uri="{63B3BB69-23CF-44E3-9099-C40C66FF867C}">
                  <a14:compatExt spid="_x0000_s17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119</xdr:row>
          <xdr:rowOff>38100</xdr:rowOff>
        </xdr:from>
        <xdr:to>
          <xdr:col>5</xdr:col>
          <xdr:colOff>276225</xdr:colOff>
          <xdr:row>120</xdr:row>
          <xdr:rowOff>9525</xdr:rowOff>
        </xdr:to>
        <xdr:sp macro="" textlink="">
          <xdr:nvSpPr>
            <xdr:cNvPr id="17566" name="Check Box 158" hidden="1">
              <a:extLst>
                <a:ext uri="{63B3BB69-23CF-44E3-9099-C40C66FF867C}">
                  <a14:compatExt spid="_x0000_s17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119</xdr:row>
          <xdr:rowOff>38100</xdr:rowOff>
        </xdr:from>
        <xdr:to>
          <xdr:col>6</xdr:col>
          <xdr:colOff>285750</xdr:colOff>
          <xdr:row>120</xdr:row>
          <xdr:rowOff>9525</xdr:rowOff>
        </xdr:to>
        <xdr:sp macro="" textlink="">
          <xdr:nvSpPr>
            <xdr:cNvPr id="17567" name="Check Box 159" hidden="1">
              <a:extLst>
                <a:ext uri="{63B3BB69-23CF-44E3-9099-C40C66FF867C}">
                  <a14:compatExt spid="_x0000_s17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119</xdr:row>
          <xdr:rowOff>38100</xdr:rowOff>
        </xdr:from>
        <xdr:to>
          <xdr:col>7</xdr:col>
          <xdr:colOff>276225</xdr:colOff>
          <xdr:row>120</xdr:row>
          <xdr:rowOff>9525</xdr:rowOff>
        </xdr:to>
        <xdr:sp macro="" textlink="">
          <xdr:nvSpPr>
            <xdr:cNvPr id="17568" name="Check Box 160" hidden="1">
              <a:extLst>
                <a:ext uri="{63B3BB69-23CF-44E3-9099-C40C66FF867C}">
                  <a14:compatExt spid="_x0000_s17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120</xdr:row>
          <xdr:rowOff>38100</xdr:rowOff>
        </xdr:from>
        <xdr:to>
          <xdr:col>4</xdr:col>
          <xdr:colOff>266700</xdr:colOff>
          <xdr:row>121</xdr:row>
          <xdr:rowOff>9525</xdr:rowOff>
        </xdr:to>
        <xdr:sp macro="" textlink="">
          <xdr:nvSpPr>
            <xdr:cNvPr id="17569" name="Check Box 161" hidden="1">
              <a:extLst>
                <a:ext uri="{63B3BB69-23CF-44E3-9099-C40C66FF867C}">
                  <a14:compatExt spid="_x0000_s17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120</xdr:row>
          <xdr:rowOff>38100</xdr:rowOff>
        </xdr:from>
        <xdr:to>
          <xdr:col>5</xdr:col>
          <xdr:colOff>276225</xdr:colOff>
          <xdr:row>121</xdr:row>
          <xdr:rowOff>9525</xdr:rowOff>
        </xdr:to>
        <xdr:sp macro="" textlink="">
          <xdr:nvSpPr>
            <xdr:cNvPr id="17570" name="Check Box 162" hidden="1">
              <a:extLst>
                <a:ext uri="{63B3BB69-23CF-44E3-9099-C40C66FF867C}">
                  <a14:compatExt spid="_x0000_s17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120</xdr:row>
          <xdr:rowOff>38100</xdr:rowOff>
        </xdr:from>
        <xdr:to>
          <xdr:col>6</xdr:col>
          <xdr:colOff>285750</xdr:colOff>
          <xdr:row>121</xdr:row>
          <xdr:rowOff>9525</xdr:rowOff>
        </xdr:to>
        <xdr:sp macro="" textlink="">
          <xdr:nvSpPr>
            <xdr:cNvPr id="17571" name="Check Box 163" hidden="1">
              <a:extLst>
                <a:ext uri="{63B3BB69-23CF-44E3-9099-C40C66FF867C}">
                  <a14:compatExt spid="_x0000_s17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120</xdr:row>
          <xdr:rowOff>38100</xdr:rowOff>
        </xdr:from>
        <xdr:to>
          <xdr:col>7</xdr:col>
          <xdr:colOff>266700</xdr:colOff>
          <xdr:row>121</xdr:row>
          <xdr:rowOff>9525</xdr:rowOff>
        </xdr:to>
        <xdr:sp macro="" textlink="">
          <xdr:nvSpPr>
            <xdr:cNvPr id="17572" name="Check Box 164" hidden="1">
              <a:extLst>
                <a:ext uri="{63B3BB69-23CF-44E3-9099-C40C66FF867C}">
                  <a14:compatExt spid="_x0000_s17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123</xdr:row>
          <xdr:rowOff>38100</xdr:rowOff>
        </xdr:from>
        <xdr:to>
          <xdr:col>4</xdr:col>
          <xdr:colOff>266700</xdr:colOff>
          <xdr:row>124</xdr:row>
          <xdr:rowOff>9525</xdr:rowOff>
        </xdr:to>
        <xdr:sp macro="" textlink="">
          <xdr:nvSpPr>
            <xdr:cNvPr id="17573" name="Check Box 165" hidden="1">
              <a:extLst>
                <a:ext uri="{63B3BB69-23CF-44E3-9099-C40C66FF867C}">
                  <a14:compatExt spid="_x0000_s17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123</xdr:row>
          <xdr:rowOff>38100</xdr:rowOff>
        </xdr:from>
        <xdr:to>
          <xdr:col>6</xdr:col>
          <xdr:colOff>285750</xdr:colOff>
          <xdr:row>124</xdr:row>
          <xdr:rowOff>9525</xdr:rowOff>
        </xdr:to>
        <xdr:sp macro="" textlink="">
          <xdr:nvSpPr>
            <xdr:cNvPr id="17574" name="Check Box 166" hidden="1">
              <a:extLst>
                <a:ext uri="{63B3BB69-23CF-44E3-9099-C40C66FF867C}">
                  <a14:compatExt spid="_x0000_s17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123</xdr:row>
          <xdr:rowOff>38100</xdr:rowOff>
        </xdr:from>
        <xdr:to>
          <xdr:col>8</xdr:col>
          <xdr:colOff>390525</xdr:colOff>
          <xdr:row>124</xdr:row>
          <xdr:rowOff>9525</xdr:rowOff>
        </xdr:to>
        <xdr:sp macro="" textlink="">
          <xdr:nvSpPr>
            <xdr:cNvPr id="17575" name="Check Box 167" hidden="1">
              <a:extLst>
                <a:ext uri="{63B3BB69-23CF-44E3-9099-C40C66FF867C}">
                  <a14:compatExt spid="_x0000_s17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123</xdr:row>
          <xdr:rowOff>38100</xdr:rowOff>
        </xdr:from>
        <xdr:to>
          <xdr:col>9</xdr:col>
          <xdr:colOff>381000</xdr:colOff>
          <xdr:row>124</xdr:row>
          <xdr:rowOff>9525</xdr:rowOff>
        </xdr:to>
        <xdr:sp macro="" textlink="">
          <xdr:nvSpPr>
            <xdr:cNvPr id="17576" name="Check Box 168" hidden="1">
              <a:extLst>
                <a:ext uri="{63B3BB69-23CF-44E3-9099-C40C66FF867C}">
                  <a14:compatExt spid="_x0000_s17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165</xdr:row>
          <xdr:rowOff>38100</xdr:rowOff>
        </xdr:from>
        <xdr:to>
          <xdr:col>4</xdr:col>
          <xdr:colOff>266700</xdr:colOff>
          <xdr:row>166</xdr:row>
          <xdr:rowOff>9525</xdr:rowOff>
        </xdr:to>
        <xdr:sp macro="" textlink="">
          <xdr:nvSpPr>
            <xdr:cNvPr id="17577" name="Check Box 169" hidden="1">
              <a:extLst>
                <a:ext uri="{63B3BB69-23CF-44E3-9099-C40C66FF867C}">
                  <a14:compatExt spid="_x0000_s17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165</xdr:row>
          <xdr:rowOff>38100</xdr:rowOff>
        </xdr:from>
        <xdr:to>
          <xdr:col>5</xdr:col>
          <xdr:colOff>276225</xdr:colOff>
          <xdr:row>166</xdr:row>
          <xdr:rowOff>9525</xdr:rowOff>
        </xdr:to>
        <xdr:sp macro="" textlink="">
          <xdr:nvSpPr>
            <xdr:cNvPr id="17578" name="Check Box 170" hidden="1">
              <a:extLst>
                <a:ext uri="{63B3BB69-23CF-44E3-9099-C40C66FF867C}">
                  <a14:compatExt spid="_x0000_s17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165</xdr:row>
          <xdr:rowOff>38100</xdr:rowOff>
        </xdr:from>
        <xdr:to>
          <xdr:col>6</xdr:col>
          <xdr:colOff>285750</xdr:colOff>
          <xdr:row>166</xdr:row>
          <xdr:rowOff>9525</xdr:rowOff>
        </xdr:to>
        <xdr:sp macro="" textlink="">
          <xdr:nvSpPr>
            <xdr:cNvPr id="17579" name="Check Box 171" hidden="1">
              <a:extLst>
                <a:ext uri="{63B3BB69-23CF-44E3-9099-C40C66FF867C}">
                  <a14:compatExt spid="_x0000_s17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165</xdr:row>
          <xdr:rowOff>38100</xdr:rowOff>
        </xdr:from>
        <xdr:to>
          <xdr:col>7</xdr:col>
          <xdr:colOff>276225</xdr:colOff>
          <xdr:row>166</xdr:row>
          <xdr:rowOff>9525</xdr:rowOff>
        </xdr:to>
        <xdr:sp macro="" textlink="">
          <xdr:nvSpPr>
            <xdr:cNvPr id="17580" name="Check Box 172" hidden="1">
              <a:extLst>
                <a:ext uri="{63B3BB69-23CF-44E3-9099-C40C66FF867C}">
                  <a14:compatExt spid="_x0000_s17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166</xdr:row>
          <xdr:rowOff>38100</xdr:rowOff>
        </xdr:from>
        <xdr:to>
          <xdr:col>4</xdr:col>
          <xdr:colOff>266700</xdr:colOff>
          <xdr:row>167</xdr:row>
          <xdr:rowOff>9525</xdr:rowOff>
        </xdr:to>
        <xdr:sp macro="" textlink="">
          <xdr:nvSpPr>
            <xdr:cNvPr id="17581" name="Check Box 173" hidden="1">
              <a:extLst>
                <a:ext uri="{63B3BB69-23CF-44E3-9099-C40C66FF867C}">
                  <a14:compatExt spid="_x0000_s17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166</xdr:row>
          <xdr:rowOff>38100</xdr:rowOff>
        </xdr:from>
        <xdr:to>
          <xdr:col>5</xdr:col>
          <xdr:colOff>276225</xdr:colOff>
          <xdr:row>167</xdr:row>
          <xdr:rowOff>9525</xdr:rowOff>
        </xdr:to>
        <xdr:sp macro="" textlink="">
          <xdr:nvSpPr>
            <xdr:cNvPr id="17582" name="Check Box 174" hidden="1">
              <a:extLst>
                <a:ext uri="{63B3BB69-23CF-44E3-9099-C40C66FF867C}">
                  <a14:compatExt spid="_x0000_s17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166</xdr:row>
          <xdr:rowOff>38100</xdr:rowOff>
        </xdr:from>
        <xdr:to>
          <xdr:col>6</xdr:col>
          <xdr:colOff>285750</xdr:colOff>
          <xdr:row>167</xdr:row>
          <xdr:rowOff>9525</xdr:rowOff>
        </xdr:to>
        <xdr:sp macro="" textlink="">
          <xdr:nvSpPr>
            <xdr:cNvPr id="17583" name="Check Box 175" hidden="1">
              <a:extLst>
                <a:ext uri="{63B3BB69-23CF-44E3-9099-C40C66FF867C}">
                  <a14:compatExt spid="_x0000_s17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166</xdr:row>
          <xdr:rowOff>38100</xdr:rowOff>
        </xdr:from>
        <xdr:to>
          <xdr:col>7</xdr:col>
          <xdr:colOff>276225</xdr:colOff>
          <xdr:row>167</xdr:row>
          <xdr:rowOff>9525</xdr:rowOff>
        </xdr:to>
        <xdr:sp macro="" textlink="">
          <xdr:nvSpPr>
            <xdr:cNvPr id="17584" name="Check Box 176" hidden="1">
              <a:extLst>
                <a:ext uri="{63B3BB69-23CF-44E3-9099-C40C66FF867C}">
                  <a14:compatExt spid="_x0000_s1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167</xdr:row>
          <xdr:rowOff>38100</xdr:rowOff>
        </xdr:from>
        <xdr:to>
          <xdr:col>4</xdr:col>
          <xdr:colOff>266700</xdr:colOff>
          <xdr:row>168</xdr:row>
          <xdr:rowOff>9525</xdr:rowOff>
        </xdr:to>
        <xdr:sp macro="" textlink="">
          <xdr:nvSpPr>
            <xdr:cNvPr id="17585" name="Check Box 177" hidden="1">
              <a:extLst>
                <a:ext uri="{63B3BB69-23CF-44E3-9099-C40C66FF867C}">
                  <a14:compatExt spid="_x0000_s1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167</xdr:row>
          <xdr:rowOff>38100</xdr:rowOff>
        </xdr:from>
        <xdr:to>
          <xdr:col>5</xdr:col>
          <xdr:colOff>276225</xdr:colOff>
          <xdr:row>168</xdr:row>
          <xdr:rowOff>9525</xdr:rowOff>
        </xdr:to>
        <xdr:sp macro="" textlink="">
          <xdr:nvSpPr>
            <xdr:cNvPr id="17586" name="Check Box 178" hidden="1">
              <a:extLst>
                <a:ext uri="{63B3BB69-23CF-44E3-9099-C40C66FF867C}">
                  <a14:compatExt spid="_x0000_s1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167</xdr:row>
          <xdr:rowOff>38100</xdr:rowOff>
        </xdr:from>
        <xdr:to>
          <xdr:col>6</xdr:col>
          <xdr:colOff>285750</xdr:colOff>
          <xdr:row>168</xdr:row>
          <xdr:rowOff>9525</xdr:rowOff>
        </xdr:to>
        <xdr:sp macro="" textlink="">
          <xdr:nvSpPr>
            <xdr:cNvPr id="17587" name="Check Box 179" hidden="1">
              <a:extLst>
                <a:ext uri="{63B3BB69-23CF-44E3-9099-C40C66FF867C}">
                  <a14:compatExt spid="_x0000_s1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167</xdr:row>
          <xdr:rowOff>38100</xdr:rowOff>
        </xdr:from>
        <xdr:to>
          <xdr:col>7</xdr:col>
          <xdr:colOff>276225</xdr:colOff>
          <xdr:row>168</xdr:row>
          <xdr:rowOff>9525</xdr:rowOff>
        </xdr:to>
        <xdr:sp macro="" textlink="">
          <xdr:nvSpPr>
            <xdr:cNvPr id="17588" name="Check Box 180" hidden="1">
              <a:extLst>
                <a:ext uri="{63B3BB69-23CF-44E3-9099-C40C66FF867C}">
                  <a14:compatExt spid="_x0000_s1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168</xdr:row>
          <xdr:rowOff>38100</xdr:rowOff>
        </xdr:from>
        <xdr:to>
          <xdr:col>4</xdr:col>
          <xdr:colOff>266700</xdr:colOff>
          <xdr:row>169</xdr:row>
          <xdr:rowOff>9525</xdr:rowOff>
        </xdr:to>
        <xdr:sp macro="" textlink="">
          <xdr:nvSpPr>
            <xdr:cNvPr id="17589" name="Check Box 181" hidden="1">
              <a:extLst>
                <a:ext uri="{63B3BB69-23CF-44E3-9099-C40C66FF867C}">
                  <a14:compatExt spid="_x0000_s1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168</xdr:row>
          <xdr:rowOff>38100</xdr:rowOff>
        </xdr:from>
        <xdr:to>
          <xdr:col>5</xdr:col>
          <xdr:colOff>276225</xdr:colOff>
          <xdr:row>169</xdr:row>
          <xdr:rowOff>9525</xdr:rowOff>
        </xdr:to>
        <xdr:sp macro="" textlink="">
          <xdr:nvSpPr>
            <xdr:cNvPr id="17590" name="Check Box 182" hidden="1">
              <a:extLst>
                <a:ext uri="{63B3BB69-23CF-44E3-9099-C40C66FF867C}">
                  <a14:compatExt spid="_x0000_s1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168</xdr:row>
          <xdr:rowOff>38100</xdr:rowOff>
        </xdr:from>
        <xdr:to>
          <xdr:col>6</xdr:col>
          <xdr:colOff>285750</xdr:colOff>
          <xdr:row>169</xdr:row>
          <xdr:rowOff>9525</xdr:rowOff>
        </xdr:to>
        <xdr:sp macro="" textlink="">
          <xdr:nvSpPr>
            <xdr:cNvPr id="17591" name="Check Box 183" hidden="1">
              <a:extLst>
                <a:ext uri="{63B3BB69-23CF-44E3-9099-C40C66FF867C}">
                  <a14:compatExt spid="_x0000_s1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168</xdr:row>
          <xdr:rowOff>38100</xdr:rowOff>
        </xdr:from>
        <xdr:to>
          <xdr:col>7</xdr:col>
          <xdr:colOff>276225</xdr:colOff>
          <xdr:row>169</xdr:row>
          <xdr:rowOff>9525</xdr:rowOff>
        </xdr:to>
        <xdr:sp macro="" textlink="">
          <xdr:nvSpPr>
            <xdr:cNvPr id="17592" name="Check Box 184" hidden="1">
              <a:extLst>
                <a:ext uri="{63B3BB69-23CF-44E3-9099-C40C66FF867C}">
                  <a14:compatExt spid="_x0000_s1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169</xdr:row>
          <xdr:rowOff>38100</xdr:rowOff>
        </xdr:from>
        <xdr:to>
          <xdr:col>4</xdr:col>
          <xdr:colOff>266700</xdr:colOff>
          <xdr:row>170</xdr:row>
          <xdr:rowOff>9525</xdr:rowOff>
        </xdr:to>
        <xdr:sp macro="" textlink="">
          <xdr:nvSpPr>
            <xdr:cNvPr id="17593" name="Check Box 185" hidden="1">
              <a:extLst>
                <a:ext uri="{63B3BB69-23CF-44E3-9099-C40C66FF867C}">
                  <a14:compatExt spid="_x0000_s1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169</xdr:row>
          <xdr:rowOff>38100</xdr:rowOff>
        </xdr:from>
        <xdr:to>
          <xdr:col>5</xdr:col>
          <xdr:colOff>276225</xdr:colOff>
          <xdr:row>170</xdr:row>
          <xdr:rowOff>9525</xdr:rowOff>
        </xdr:to>
        <xdr:sp macro="" textlink="">
          <xdr:nvSpPr>
            <xdr:cNvPr id="17594" name="Check Box 186" hidden="1">
              <a:extLst>
                <a:ext uri="{63B3BB69-23CF-44E3-9099-C40C66FF867C}">
                  <a14:compatExt spid="_x0000_s1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169</xdr:row>
          <xdr:rowOff>38100</xdr:rowOff>
        </xdr:from>
        <xdr:to>
          <xdr:col>6</xdr:col>
          <xdr:colOff>285750</xdr:colOff>
          <xdr:row>170</xdr:row>
          <xdr:rowOff>9525</xdr:rowOff>
        </xdr:to>
        <xdr:sp macro="" textlink="">
          <xdr:nvSpPr>
            <xdr:cNvPr id="17595" name="Check Box 187" hidden="1">
              <a:extLst>
                <a:ext uri="{63B3BB69-23CF-44E3-9099-C40C66FF867C}">
                  <a14:compatExt spid="_x0000_s1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169</xdr:row>
          <xdr:rowOff>38100</xdr:rowOff>
        </xdr:from>
        <xdr:to>
          <xdr:col>7</xdr:col>
          <xdr:colOff>276225</xdr:colOff>
          <xdr:row>170</xdr:row>
          <xdr:rowOff>9525</xdr:rowOff>
        </xdr:to>
        <xdr:sp macro="" textlink="">
          <xdr:nvSpPr>
            <xdr:cNvPr id="17596" name="Check Box 188" hidden="1">
              <a:extLst>
                <a:ext uri="{63B3BB69-23CF-44E3-9099-C40C66FF867C}">
                  <a14:compatExt spid="_x0000_s1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170</xdr:row>
          <xdr:rowOff>38100</xdr:rowOff>
        </xdr:from>
        <xdr:to>
          <xdr:col>4</xdr:col>
          <xdr:colOff>266700</xdr:colOff>
          <xdr:row>171</xdr:row>
          <xdr:rowOff>9525</xdr:rowOff>
        </xdr:to>
        <xdr:sp macro="" textlink="">
          <xdr:nvSpPr>
            <xdr:cNvPr id="17597" name="Check Box 189" hidden="1">
              <a:extLst>
                <a:ext uri="{63B3BB69-23CF-44E3-9099-C40C66FF867C}">
                  <a14:compatExt spid="_x0000_s1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170</xdr:row>
          <xdr:rowOff>38100</xdr:rowOff>
        </xdr:from>
        <xdr:to>
          <xdr:col>5</xdr:col>
          <xdr:colOff>276225</xdr:colOff>
          <xdr:row>171</xdr:row>
          <xdr:rowOff>9525</xdr:rowOff>
        </xdr:to>
        <xdr:sp macro="" textlink="">
          <xdr:nvSpPr>
            <xdr:cNvPr id="17598" name="Check Box 190" hidden="1">
              <a:extLst>
                <a:ext uri="{63B3BB69-23CF-44E3-9099-C40C66FF867C}">
                  <a14:compatExt spid="_x0000_s1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170</xdr:row>
          <xdr:rowOff>38100</xdr:rowOff>
        </xdr:from>
        <xdr:to>
          <xdr:col>6</xdr:col>
          <xdr:colOff>285750</xdr:colOff>
          <xdr:row>171</xdr:row>
          <xdr:rowOff>9525</xdr:rowOff>
        </xdr:to>
        <xdr:sp macro="" textlink="">
          <xdr:nvSpPr>
            <xdr:cNvPr id="17599" name="Check Box 191" hidden="1">
              <a:extLst>
                <a:ext uri="{63B3BB69-23CF-44E3-9099-C40C66FF867C}">
                  <a14:compatExt spid="_x0000_s1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170</xdr:row>
          <xdr:rowOff>38100</xdr:rowOff>
        </xdr:from>
        <xdr:to>
          <xdr:col>7</xdr:col>
          <xdr:colOff>276225</xdr:colOff>
          <xdr:row>171</xdr:row>
          <xdr:rowOff>9525</xdr:rowOff>
        </xdr:to>
        <xdr:sp macro="" textlink="">
          <xdr:nvSpPr>
            <xdr:cNvPr id="17600" name="Check Box 192" hidden="1">
              <a:extLst>
                <a:ext uri="{63B3BB69-23CF-44E3-9099-C40C66FF867C}">
                  <a14:compatExt spid="_x0000_s1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95</xdr:row>
          <xdr:rowOff>0</xdr:rowOff>
        </xdr:from>
        <xdr:to>
          <xdr:col>5</xdr:col>
          <xdr:colOff>0</xdr:colOff>
          <xdr:row>95</xdr:row>
          <xdr:rowOff>266700</xdr:rowOff>
        </xdr:to>
        <xdr:sp macro="" textlink="">
          <xdr:nvSpPr>
            <xdr:cNvPr id="17601" name="Check Box 193" hidden="1">
              <a:extLst>
                <a:ext uri="{63B3BB69-23CF-44E3-9099-C40C66FF867C}">
                  <a14:compatExt spid="_x0000_s1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96</xdr:row>
          <xdr:rowOff>38100</xdr:rowOff>
        </xdr:from>
        <xdr:to>
          <xdr:col>5</xdr:col>
          <xdr:colOff>0</xdr:colOff>
          <xdr:row>97</xdr:row>
          <xdr:rowOff>0</xdr:rowOff>
        </xdr:to>
        <xdr:sp macro="" textlink="">
          <xdr:nvSpPr>
            <xdr:cNvPr id="17603" name="Check Box 195" hidden="1">
              <a:extLst>
                <a:ext uri="{63B3BB69-23CF-44E3-9099-C40C66FF867C}">
                  <a14:compatExt spid="_x0000_s1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97</xdr:row>
          <xdr:rowOff>38100</xdr:rowOff>
        </xdr:from>
        <xdr:to>
          <xdr:col>5</xdr:col>
          <xdr:colOff>0</xdr:colOff>
          <xdr:row>98</xdr:row>
          <xdr:rowOff>0</xdr:rowOff>
        </xdr:to>
        <xdr:sp macro="" textlink="">
          <xdr:nvSpPr>
            <xdr:cNvPr id="17604" name="Check Box 196" hidden="1">
              <a:extLst>
                <a:ext uri="{63B3BB69-23CF-44E3-9099-C40C66FF867C}">
                  <a14:compatExt spid="_x0000_s1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98</xdr:row>
          <xdr:rowOff>38100</xdr:rowOff>
        </xdr:from>
        <xdr:to>
          <xdr:col>5</xdr:col>
          <xdr:colOff>0</xdr:colOff>
          <xdr:row>99</xdr:row>
          <xdr:rowOff>0</xdr:rowOff>
        </xdr:to>
        <xdr:sp macro="" textlink="">
          <xdr:nvSpPr>
            <xdr:cNvPr id="17605" name="Check Box 197" hidden="1">
              <a:extLst>
                <a:ext uri="{63B3BB69-23CF-44E3-9099-C40C66FF867C}">
                  <a14:compatExt spid="_x0000_s1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131</xdr:row>
          <xdr:rowOff>38100</xdr:rowOff>
        </xdr:from>
        <xdr:to>
          <xdr:col>9</xdr:col>
          <xdr:colOff>381000</xdr:colOff>
          <xdr:row>132</xdr:row>
          <xdr:rowOff>9525</xdr:rowOff>
        </xdr:to>
        <xdr:sp macro="" textlink="">
          <xdr:nvSpPr>
            <xdr:cNvPr id="17606" name="Check Box 198" hidden="1">
              <a:extLst>
                <a:ext uri="{63B3BB69-23CF-44E3-9099-C40C66FF867C}">
                  <a14:compatExt spid="_x0000_s1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132</xdr:row>
          <xdr:rowOff>38100</xdr:rowOff>
        </xdr:from>
        <xdr:to>
          <xdr:col>9</xdr:col>
          <xdr:colOff>381000</xdr:colOff>
          <xdr:row>133</xdr:row>
          <xdr:rowOff>9525</xdr:rowOff>
        </xdr:to>
        <xdr:sp macro="" textlink="">
          <xdr:nvSpPr>
            <xdr:cNvPr id="17607" name="Check Box 199" hidden="1">
              <a:extLst>
                <a:ext uri="{63B3BB69-23CF-44E3-9099-C40C66FF867C}">
                  <a14:compatExt spid="_x0000_s1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133</xdr:row>
          <xdr:rowOff>38100</xdr:rowOff>
        </xdr:from>
        <xdr:to>
          <xdr:col>9</xdr:col>
          <xdr:colOff>381000</xdr:colOff>
          <xdr:row>134</xdr:row>
          <xdr:rowOff>9525</xdr:rowOff>
        </xdr:to>
        <xdr:sp macro="" textlink="">
          <xdr:nvSpPr>
            <xdr:cNvPr id="17608" name="Check Box 200" hidden="1">
              <a:extLst>
                <a:ext uri="{63B3BB69-23CF-44E3-9099-C40C66FF867C}">
                  <a14:compatExt spid="_x0000_s1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134</xdr:row>
          <xdr:rowOff>38100</xdr:rowOff>
        </xdr:from>
        <xdr:to>
          <xdr:col>9</xdr:col>
          <xdr:colOff>381000</xdr:colOff>
          <xdr:row>135</xdr:row>
          <xdr:rowOff>9525</xdr:rowOff>
        </xdr:to>
        <xdr:sp macro="" textlink="">
          <xdr:nvSpPr>
            <xdr:cNvPr id="17609" name="Check Box 201" hidden="1">
              <a:extLst>
                <a:ext uri="{63B3BB69-23CF-44E3-9099-C40C66FF867C}">
                  <a14:compatExt spid="_x0000_s1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135</xdr:row>
          <xdr:rowOff>38100</xdr:rowOff>
        </xdr:from>
        <xdr:to>
          <xdr:col>9</xdr:col>
          <xdr:colOff>381000</xdr:colOff>
          <xdr:row>136</xdr:row>
          <xdr:rowOff>19050</xdr:rowOff>
        </xdr:to>
        <xdr:sp macro="" textlink="">
          <xdr:nvSpPr>
            <xdr:cNvPr id="17610" name="Check Box 202" hidden="1">
              <a:extLst>
                <a:ext uri="{63B3BB69-23CF-44E3-9099-C40C66FF867C}">
                  <a14:compatExt spid="_x0000_s1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136</xdr:row>
          <xdr:rowOff>38100</xdr:rowOff>
        </xdr:from>
        <xdr:to>
          <xdr:col>9</xdr:col>
          <xdr:colOff>381000</xdr:colOff>
          <xdr:row>137</xdr:row>
          <xdr:rowOff>9525</xdr:rowOff>
        </xdr:to>
        <xdr:sp macro="" textlink="">
          <xdr:nvSpPr>
            <xdr:cNvPr id="17611" name="Check Box 203" hidden="1">
              <a:extLst>
                <a:ext uri="{63B3BB69-23CF-44E3-9099-C40C66FF867C}">
                  <a14:compatExt spid="_x0000_s1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137</xdr:row>
          <xdr:rowOff>38100</xdr:rowOff>
        </xdr:from>
        <xdr:to>
          <xdr:col>9</xdr:col>
          <xdr:colOff>381000</xdr:colOff>
          <xdr:row>138</xdr:row>
          <xdr:rowOff>0</xdr:rowOff>
        </xdr:to>
        <xdr:sp macro="" textlink="">
          <xdr:nvSpPr>
            <xdr:cNvPr id="17612" name="Check Box 204" hidden="1">
              <a:extLst>
                <a:ext uri="{63B3BB69-23CF-44E3-9099-C40C66FF867C}">
                  <a14:compatExt spid="_x0000_s1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139</xdr:row>
          <xdr:rowOff>38100</xdr:rowOff>
        </xdr:from>
        <xdr:to>
          <xdr:col>9</xdr:col>
          <xdr:colOff>381000</xdr:colOff>
          <xdr:row>140</xdr:row>
          <xdr:rowOff>19050</xdr:rowOff>
        </xdr:to>
        <xdr:sp macro="" textlink="">
          <xdr:nvSpPr>
            <xdr:cNvPr id="17613" name="Check Box 205" hidden="1">
              <a:extLst>
                <a:ext uri="{63B3BB69-23CF-44E3-9099-C40C66FF867C}">
                  <a14:compatExt spid="_x0000_s1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140</xdr:row>
          <xdr:rowOff>38100</xdr:rowOff>
        </xdr:from>
        <xdr:to>
          <xdr:col>9</xdr:col>
          <xdr:colOff>381000</xdr:colOff>
          <xdr:row>141</xdr:row>
          <xdr:rowOff>9525</xdr:rowOff>
        </xdr:to>
        <xdr:sp macro="" textlink="">
          <xdr:nvSpPr>
            <xdr:cNvPr id="17614" name="Check Box 206" hidden="1">
              <a:extLst>
                <a:ext uri="{63B3BB69-23CF-44E3-9099-C40C66FF867C}">
                  <a14:compatExt spid="_x0000_s1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141</xdr:row>
          <xdr:rowOff>38100</xdr:rowOff>
        </xdr:from>
        <xdr:to>
          <xdr:col>9</xdr:col>
          <xdr:colOff>381000</xdr:colOff>
          <xdr:row>142</xdr:row>
          <xdr:rowOff>9525</xdr:rowOff>
        </xdr:to>
        <xdr:sp macro="" textlink="">
          <xdr:nvSpPr>
            <xdr:cNvPr id="17615" name="Check Box 207" hidden="1">
              <a:extLst>
                <a:ext uri="{63B3BB69-23CF-44E3-9099-C40C66FF867C}">
                  <a14:compatExt spid="_x0000_s1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142</xdr:row>
          <xdr:rowOff>38100</xdr:rowOff>
        </xdr:from>
        <xdr:to>
          <xdr:col>9</xdr:col>
          <xdr:colOff>381000</xdr:colOff>
          <xdr:row>143</xdr:row>
          <xdr:rowOff>9525</xdr:rowOff>
        </xdr:to>
        <xdr:sp macro="" textlink="">
          <xdr:nvSpPr>
            <xdr:cNvPr id="17616" name="Check Box 208" hidden="1">
              <a:extLst>
                <a:ext uri="{63B3BB69-23CF-44E3-9099-C40C66FF867C}">
                  <a14:compatExt spid="_x0000_s17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144</xdr:row>
          <xdr:rowOff>38100</xdr:rowOff>
        </xdr:from>
        <xdr:to>
          <xdr:col>9</xdr:col>
          <xdr:colOff>381000</xdr:colOff>
          <xdr:row>145</xdr:row>
          <xdr:rowOff>0</xdr:rowOff>
        </xdr:to>
        <xdr:sp macro="" textlink="">
          <xdr:nvSpPr>
            <xdr:cNvPr id="17617" name="Check Box 209" hidden="1">
              <a:extLst>
                <a:ext uri="{63B3BB69-23CF-44E3-9099-C40C66FF867C}">
                  <a14:compatExt spid="_x0000_s17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146</xdr:row>
          <xdr:rowOff>38100</xdr:rowOff>
        </xdr:from>
        <xdr:to>
          <xdr:col>9</xdr:col>
          <xdr:colOff>381000</xdr:colOff>
          <xdr:row>147</xdr:row>
          <xdr:rowOff>9525</xdr:rowOff>
        </xdr:to>
        <xdr:sp macro="" textlink="">
          <xdr:nvSpPr>
            <xdr:cNvPr id="17618" name="Check Box 210" hidden="1">
              <a:extLst>
                <a:ext uri="{63B3BB69-23CF-44E3-9099-C40C66FF867C}">
                  <a14:compatExt spid="_x0000_s1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147</xdr:row>
          <xdr:rowOff>38100</xdr:rowOff>
        </xdr:from>
        <xdr:to>
          <xdr:col>9</xdr:col>
          <xdr:colOff>381000</xdr:colOff>
          <xdr:row>148</xdr:row>
          <xdr:rowOff>0</xdr:rowOff>
        </xdr:to>
        <xdr:sp macro="" textlink="">
          <xdr:nvSpPr>
            <xdr:cNvPr id="17619" name="Check Box 211" hidden="1">
              <a:extLst>
                <a:ext uri="{63B3BB69-23CF-44E3-9099-C40C66FF867C}">
                  <a14:compatExt spid="_x0000_s1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149</xdr:row>
          <xdr:rowOff>38100</xdr:rowOff>
        </xdr:from>
        <xdr:to>
          <xdr:col>9</xdr:col>
          <xdr:colOff>381000</xdr:colOff>
          <xdr:row>150</xdr:row>
          <xdr:rowOff>0</xdr:rowOff>
        </xdr:to>
        <xdr:sp macro="" textlink="">
          <xdr:nvSpPr>
            <xdr:cNvPr id="17620" name="Check Box 212" hidden="1">
              <a:extLst>
                <a:ext uri="{63B3BB69-23CF-44E3-9099-C40C66FF867C}">
                  <a14:compatExt spid="_x0000_s1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154</xdr:row>
          <xdr:rowOff>38100</xdr:rowOff>
        </xdr:from>
        <xdr:to>
          <xdr:col>9</xdr:col>
          <xdr:colOff>381000</xdr:colOff>
          <xdr:row>155</xdr:row>
          <xdr:rowOff>9525</xdr:rowOff>
        </xdr:to>
        <xdr:sp macro="" textlink="">
          <xdr:nvSpPr>
            <xdr:cNvPr id="17621" name="Check Box 213" hidden="1">
              <a:extLst>
                <a:ext uri="{63B3BB69-23CF-44E3-9099-C40C66FF867C}">
                  <a14:compatExt spid="_x0000_s1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154</xdr:row>
          <xdr:rowOff>38100</xdr:rowOff>
        </xdr:from>
        <xdr:to>
          <xdr:col>4</xdr:col>
          <xdr:colOff>266700</xdr:colOff>
          <xdr:row>155</xdr:row>
          <xdr:rowOff>9525</xdr:rowOff>
        </xdr:to>
        <xdr:sp macro="" textlink="">
          <xdr:nvSpPr>
            <xdr:cNvPr id="17622" name="Check Box 214" hidden="1">
              <a:extLst>
                <a:ext uri="{63B3BB69-23CF-44E3-9099-C40C66FF867C}">
                  <a14:compatExt spid="_x0000_s1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154</xdr:row>
          <xdr:rowOff>38100</xdr:rowOff>
        </xdr:from>
        <xdr:to>
          <xdr:col>5</xdr:col>
          <xdr:colOff>276225</xdr:colOff>
          <xdr:row>155</xdr:row>
          <xdr:rowOff>9525</xdr:rowOff>
        </xdr:to>
        <xdr:sp macro="" textlink="">
          <xdr:nvSpPr>
            <xdr:cNvPr id="17623" name="Check Box 215" hidden="1">
              <a:extLst>
                <a:ext uri="{63B3BB69-23CF-44E3-9099-C40C66FF867C}">
                  <a14:compatExt spid="_x0000_s1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154</xdr:row>
          <xdr:rowOff>38100</xdr:rowOff>
        </xdr:from>
        <xdr:to>
          <xdr:col>6</xdr:col>
          <xdr:colOff>285750</xdr:colOff>
          <xdr:row>155</xdr:row>
          <xdr:rowOff>9525</xdr:rowOff>
        </xdr:to>
        <xdr:sp macro="" textlink="">
          <xdr:nvSpPr>
            <xdr:cNvPr id="17624" name="Check Box 216" hidden="1">
              <a:extLst>
                <a:ext uri="{63B3BB69-23CF-44E3-9099-C40C66FF867C}">
                  <a14:compatExt spid="_x0000_s1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149</xdr:row>
          <xdr:rowOff>38100</xdr:rowOff>
        </xdr:from>
        <xdr:to>
          <xdr:col>9</xdr:col>
          <xdr:colOff>381000</xdr:colOff>
          <xdr:row>150</xdr:row>
          <xdr:rowOff>0</xdr:rowOff>
        </xdr:to>
        <xdr:sp macro="" textlink="">
          <xdr:nvSpPr>
            <xdr:cNvPr id="17625" name="Check Box 217" hidden="1">
              <a:extLst>
                <a:ext uri="{63B3BB69-23CF-44E3-9099-C40C66FF867C}">
                  <a14:compatExt spid="_x0000_s1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131</xdr:row>
          <xdr:rowOff>38100</xdr:rowOff>
        </xdr:from>
        <xdr:to>
          <xdr:col>8</xdr:col>
          <xdr:colOff>0</xdr:colOff>
          <xdr:row>132</xdr:row>
          <xdr:rowOff>9525</xdr:rowOff>
        </xdr:to>
        <xdr:sp macro="" textlink="">
          <xdr:nvSpPr>
            <xdr:cNvPr id="17626" name="Check Box 218" hidden="1">
              <a:extLst>
                <a:ext uri="{63B3BB69-23CF-44E3-9099-C40C66FF867C}">
                  <a14:compatExt spid="_x0000_s1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132</xdr:row>
          <xdr:rowOff>38100</xdr:rowOff>
        </xdr:from>
        <xdr:to>
          <xdr:col>8</xdr:col>
          <xdr:colOff>0</xdr:colOff>
          <xdr:row>133</xdr:row>
          <xdr:rowOff>9525</xdr:rowOff>
        </xdr:to>
        <xdr:sp macro="" textlink="">
          <xdr:nvSpPr>
            <xdr:cNvPr id="17627" name="Check Box 219" hidden="1">
              <a:extLst>
                <a:ext uri="{63B3BB69-23CF-44E3-9099-C40C66FF867C}">
                  <a14:compatExt spid="_x0000_s1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133</xdr:row>
          <xdr:rowOff>38100</xdr:rowOff>
        </xdr:from>
        <xdr:to>
          <xdr:col>8</xdr:col>
          <xdr:colOff>0</xdr:colOff>
          <xdr:row>134</xdr:row>
          <xdr:rowOff>9525</xdr:rowOff>
        </xdr:to>
        <xdr:sp macro="" textlink="">
          <xdr:nvSpPr>
            <xdr:cNvPr id="17628" name="Check Box 220" hidden="1">
              <a:extLst>
                <a:ext uri="{63B3BB69-23CF-44E3-9099-C40C66FF867C}">
                  <a14:compatExt spid="_x0000_s1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134</xdr:row>
          <xdr:rowOff>38100</xdr:rowOff>
        </xdr:from>
        <xdr:to>
          <xdr:col>8</xdr:col>
          <xdr:colOff>0</xdr:colOff>
          <xdr:row>135</xdr:row>
          <xdr:rowOff>9525</xdr:rowOff>
        </xdr:to>
        <xdr:sp macro="" textlink="">
          <xdr:nvSpPr>
            <xdr:cNvPr id="17629" name="Check Box 221" hidden="1">
              <a:extLst>
                <a:ext uri="{63B3BB69-23CF-44E3-9099-C40C66FF867C}">
                  <a14:compatExt spid="_x0000_s1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135</xdr:row>
          <xdr:rowOff>38100</xdr:rowOff>
        </xdr:from>
        <xdr:to>
          <xdr:col>8</xdr:col>
          <xdr:colOff>0</xdr:colOff>
          <xdr:row>136</xdr:row>
          <xdr:rowOff>19050</xdr:rowOff>
        </xdr:to>
        <xdr:sp macro="" textlink="">
          <xdr:nvSpPr>
            <xdr:cNvPr id="17630" name="Check Box 222" hidden="1">
              <a:extLst>
                <a:ext uri="{63B3BB69-23CF-44E3-9099-C40C66FF867C}">
                  <a14:compatExt spid="_x0000_s1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136</xdr:row>
          <xdr:rowOff>38100</xdr:rowOff>
        </xdr:from>
        <xdr:to>
          <xdr:col>8</xdr:col>
          <xdr:colOff>0</xdr:colOff>
          <xdr:row>137</xdr:row>
          <xdr:rowOff>9525</xdr:rowOff>
        </xdr:to>
        <xdr:sp macro="" textlink="">
          <xdr:nvSpPr>
            <xdr:cNvPr id="17631" name="Check Box 223" hidden="1">
              <a:extLst>
                <a:ext uri="{63B3BB69-23CF-44E3-9099-C40C66FF867C}">
                  <a14:compatExt spid="_x0000_s1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137</xdr:row>
          <xdr:rowOff>38100</xdr:rowOff>
        </xdr:from>
        <xdr:to>
          <xdr:col>8</xdr:col>
          <xdr:colOff>0</xdr:colOff>
          <xdr:row>138</xdr:row>
          <xdr:rowOff>0</xdr:rowOff>
        </xdr:to>
        <xdr:sp macro="" textlink="">
          <xdr:nvSpPr>
            <xdr:cNvPr id="17632" name="Check Box 224" hidden="1">
              <a:extLst>
                <a:ext uri="{63B3BB69-23CF-44E3-9099-C40C66FF867C}">
                  <a14:compatExt spid="_x0000_s1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139</xdr:row>
          <xdr:rowOff>38100</xdr:rowOff>
        </xdr:from>
        <xdr:to>
          <xdr:col>8</xdr:col>
          <xdr:colOff>0</xdr:colOff>
          <xdr:row>140</xdr:row>
          <xdr:rowOff>19050</xdr:rowOff>
        </xdr:to>
        <xdr:sp macro="" textlink="">
          <xdr:nvSpPr>
            <xdr:cNvPr id="17633" name="Check Box 225" hidden="1">
              <a:extLst>
                <a:ext uri="{63B3BB69-23CF-44E3-9099-C40C66FF867C}">
                  <a14:compatExt spid="_x0000_s17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140</xdr:row>
          <xdr:rowOff>38100</xdr:rowOff>
        </xdr:from>
        <xdr:to>
          <xdr:col>8</xdr:col>
          <xdr:colOff>0</xdr:colOff>
          <xdr:row>141</xdr:row>
          <xdr:rowOff>9525</xdr:rowOff>
        </xdr:to>
        <xdr:sp macro="" textlink="">
          <xdr:nvSpPr>
            <xdr:cNvPr id="17634" name="Check Box 226" hidden="1">
              <a:extLst>
                <a:ext uri="{63B3BB69-23CF-44E3-9099-C40C66FF867C}">
                  <a14:compatExt spid="_x0000_s17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141</xdr:row>
          <xdr:rowOff>38100</xdr:rowOff>
        </xdr:from>
        <xdr:to>
          <xdr:col>8</xdr:col>
          <xdr:colOff>0</xdr:colOff>
          <xdr:row>142</xdr:row>
          <xdr:rowOff>9525</xdr:rowOff>
        </xdr:to>
        <xdr:sp macro="" textlink="">
          <xdr:nvSpPr>
            <xdr:cNvPr id="17635" name="Check Box 227" hidden="1">
              <a:extLst>
                <a:ext uri="{63B3BB69-23CF-44E3-9099-C40C66FF867C}">
                  <a14:compatExt spid="_x0000_s17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142</xdr:row>
          <xdr:rowOff>38100</xdr:rowOff>
        </xdr:from>
        <xdr:to>
          <xdr:col>8</xdr:col>
          <xdr:colOff>0</xdr:colOff>
          <xdr:row>143</xdr:row>
          <xdr:rowOff>9525</xdr:rowOff>
        </xdr:to>
        <xdr:sp macro="" textlink="">
          <xdr:nvSpPr>
            <xdr:cNvPr id="17636" name="Check Box 228" hidden="1">
              <a:extLst>
                <a:ext uri="{63B3BB69-23CF-44E3-9099-C40C66FF867C}">
                  <a14:compatExt spid="_x0000_s17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144</xdr:row>
          <xdr:rowOff>38100</xdr:rowOff>
        </xdr:from>
        <xdr:to>
          <xdr:col>8</xdr:col>
          <xdr:colOff>0</xdr:colOff>
          <xdr:row>145</xdr:row>
          <xdr:rowOff>0</xdr:rowOff>
        </xdr:to>
        <xdr:sp macro="" textlink="">
          <xdr:nvSpPr>
            <xdr:cNvPr id="17637" name="Check Box 229" hidden="1">
              <a:extLst>
                <a:ext uri="{63B3BB69-23CF-44E3-9099-C40C66FF867C}">
                  <a14:compatExt spid="_x0000_s17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146</xdr:row>
          <xdr:rowOff>38100</xdr:rowOff>
        </xdr:from>
        <xdr:to>
          <xdr:col>8</xdr:col>
          <xdr:colOff>0</xdr:colOff>
          <xdr:row>147</xdr:row>
          <xdr:rowOff>9525</xdr:rowOff>
        </xdr:to>
        <xdr:sp macro="" textlink="">
          <xdr:nvSpPr>
            <xdr:cNvPr id="17638" name="Check Box 230" hidden="1">
              <a:extLst>
                <a:ext uri="{63B3BB69-23CF-44E3-9099-C40C66FF867C}">
                  <a14:compatExt spid="_x0000_s17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147</xdr:row>
          <xdr:rowOff>38100</xdr:rowOff>
        </xdr:from>
        <xdr:to>
          <xdr:col>8</xdr:col>
          <xdr:colOff>0</xdr:colOff>
          <xdr:row>148</xdr:row>
          <xdr:rowOff>0</xdr:rowOff>
        </xdr:to>
        <xdr:sp macro="" textlink="">
          <xdr:nvSpPr>
            <xdr:cNvPr id="17639" name="Check Box 231" hidden="1">
              <a:extLst>
                <a:ext uri="{63B3BB69-23CF-44E3-9099-C40C66FF867C}">
                  <a14:compatExt spid="_x0000_s17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149</xdr:row>
          <xdr:rowOff>38100</xdr:rowOff>
        </xdr:from>
        <xdr:to>
          <xdr:col>8</xdr:col>
          <xdr:colOff>0</xdr:colOff>
          <xdr:row>150</xdr:row>
          <xdr:rowOff>0</xdr:rowOff>
        </xdr:to>
        <xdr:sp macro="" textlink="">
          <xdr:nvSpPr>
            <xdr:cNvPr id="17640" name="Check Box 232" hidden="1">
              <a:extLst>
                <a:ext uri="{63B3BB69-23CF-44E3-9099-C40C66FF867C}">
                  <a14:compatExt spid="_x0000_s1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178</xdr:row>
          <xdr:rowOff>38100</xdr:rowOff>
        </xdr:from>
        <xdr:to>
          <xdr:col>4</xdr:col>
          <xdr:colOff>266700</xdr:colOff>
          <xdr:row>179</xdr:row>
          <xdr:rowOff>0</xdr:rowOff>
        </xdr:to>
        <xdr:sp macro="" textlink="">
          <xdr:nvSpPr>
            <xdr:cNvPr id="17641" name="Check Box 233" hidden="1">
              <a:extLst>
                <a:ext uri="{63B3BB69-23CF-44E3-9099-C40C66FF867C}">
                  <a14:compatExt spid="_x0000_s1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178</xdr:row>
          <xdr:rowOff>38100</xdr:rowOff>
        </xdr:from>
        <xdr:to>
          <xdr:col>5</xdr:col>
          <xdr:colOff>276225</xdr:colOff>
          <xdr:row>179</xdr:row>
          <xdr:rowOff>0</xdr:rowOff>
        </xdr:to>
        <xdr:sp macro="" textlink="">
          <xdr:nvSpPr>
            <xdr:cNvPr id="17642" name="Check Box 234" hidden="1">
              <a:extLst>
                <a:ext uri="{63B3BB69-23CF-44E3-9099-C40C66FF867C}">
                  <a14:compatExt spid="_x0000_s1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178</xdr:row>
          <xdr:rowOff>38100</xdr:rowOff>
        </xdr:from>
        <xdr:to>
          <xdr:col>6</xdr:col>
          <xdr:colOff>285750</xdr:colOff>
          <xdr:row>179</xdr:row>
          <xdr:rowOff>0</xdr:rowOff>
        </xdr:to>
        <xdr:sp macro="" textlink="">
          <xdr:nvSpPr>
            <xdr:cNvPr id="17643" name="Check Box 235" hidden="1">
              <a:extLst>
                <a:ext uri="{63B3BB69-23CF-44E3-9099-C40C66FF867C}">
                  <a14:compatExt spid="_x0000_s1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178</xdr:row>
          <xdr:rowOff>38100</xdr:rowOff>
        </xdr:from>
        <xdr:to>
          <xdr:col>7</xdr:col>
          <xdr:colOff>276225</xdr:colOff>
          <xdr:row>179</xdr:row>
          <xdr:rowOff>0</xdr:rowOff>
        </xdr:to>
        <xdr:sp macro="" textlink="">
          <xdr:nvSpPr>
            <xdr:cNvPr id="17644" name="Check Box 236" hidden="1">
              <a:extLst>
                <a:ext uri="{63B3BB69-23CF-44E3-9099-C40C66FF867C}">
                  <a14:compatExt spid="_x0000_s17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179</xdr:row>
          <xdr:rowOff>38100</xdr:rowOff>
        </xdr:from>
        <xdr:to>
          <xdr:col>4</xdr:col>
          <xdr:colOff>266700</xdr:colOff>
          <xdr:row>180</xdr:row>
          <xdr:rowOff>0</xdr:rowOff>
        </xdr:to>
        <xdr:sp macro="" textlink="">
          <xdr:nvSpPr>
            <xdr:cNvPr id="17645" name="Check Box 237" hidden="1">
              <a:extLst>
                <a:ext uri="{63B3BB69-23CF-44E3-9099-C40C66FF867C}">
                  <a14:compatExt spid="_x0000_s1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179</xdr:row>
          <xdr:rowOff>38100</xdr:rowOff>
        </xdr:from>
        <xdr:to>
          <xdr:col>5</xdr:col>
          <xdr:colOff>276225</xdr:colOff>
          <xdr:row>180</xdr:row>
          <xdr:rowOff>0</xdr:rowOff>
        </xdr:to>
        <xdr:sp macro="" textlink="">
          <xdr:nvSpPr>
            <xdr:cNvPr id="17646" name="Check Box 238" hidden="1">
              <a:extLst>
                <a:ext uri="{63B3BB69-23CF-44E3-9099-C40C66FF867C}">
                  <a14:compatExt spid="_x0000_s1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179</xdr:row>
          <xdr:rowOff>38100</xdr:rowOff>
        </xdr:from>
        <xdr:to>
          <xdr:col>6</xdr:col>
          <xdr:colOff>285750</xdr:colOff>
          <xdr:row>180</xdr:row>
          <xdr:rowOff>0</xdr:rowOff>
        </xdr:to>
        <xdr:sp macro="" textlink="">
          <xdr:nvSpPr>
            <xdr:cNvPr id="17647" name="Check Box 239" hidden="1">
              <a:extLst>
                <a:ext uri="{63B3BB69-23CF-44E3-9099-C40C66FF867C}">
                  <a14:compatExt spid="_x0000_s1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179</xdr:row>
          <xdr:rowOff>38100</xdr:rowOff>
        </xdr:from>
        <xdr:to>
          <xdr:col>7</xdr:col>
          <xdr:colOff>276225</xdr:colOff>
          <xdr:row>180</xdr:row>
          <xdr:rowOff>0</xdr:rowOff>
        </xdr:to>
        <xdr:sp macro="" textlink="">
          <xdr:nvSpPr>
            <xdr:cNvPr id="17648" name="Check Box 240" hidden="1">
              <a:extLst>
                <a:ext uri="{63B3BB69-23CF-44E3-9099-C40C66FF867C}">
                  <a14:compatExt spid="_x0000_s17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180</xdr:row>
          <xdr:rowOff>38100</xdr:rowOff>
        </xdr:from>
        <xdr:to>
          <xdr:col>4</xdr:col>
          <xdr:colOff>266700</xdr:colOff>
          <xdr:row>181</xdr:row>
          <xdr:rowOff>0</xdr:rowOff>
        </xdr:to>
        <xdr:sp macro="" textlink="">
          <xdr:nvSpPr>
            <xdr:cNvPr id="17649" name="Check Box 241" hidden="1">
              <a:extLst>
                <a:ext uri="{63B3BB69-23CF-44E3-9099-C40C66FF867C}">
                  <a14:compatExt spid="_x0000_s1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180</xdr:row>
          <xdr:rowOff>38100</xdr:rowOff>
        </xdr:from>
        <xdr:to>
          <xdr:col>5</xdr:col>
          <xdr:colOff>276225</xdr:colOff>
          <xdr:row>181</xdr:row>
          <xdr:rowOff>0</xdr:rowOff>
        </xdr:to>
        <xdr:sp macro="" textlink="">
          <xdr:nvSpPr>
            <xdr:cNvPr id="17650" name="Check Box 242" hidden="1">
              <a:extLst>
                <a:ext uri="{63B3BB69-23CF-44E3-9099-C40C66FF867C}">
                  <a14:compatExt spid="_x0000_s1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180</xdr:row>
          <xdr:rowOff>38100</xdr:rowOff>
        </xdr:from>
        <xdr:to>
          <xdr:col>6</xdr:col>
          <xdr:colOff>285750</xdr:colOff>
          <xdr:row>181</xdr:row>
          <xdr:rowOff>0</xdr:rowOff>
        </xdr:to>
        <xdr:sp macro="" textlink="">
          <xdr:nvSpPr>
            <xdr:cNvPr id="17651" name="Check Box 243" hidden="1">
              <a:extLst>
                <a:ext uri="{63B3BB69-23CF-44E3-9099-C40C66FF867C}">
                  <a14:compatExt spid="_x0000_s1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180</xdr:row>
          <xdr:rowOff>38100</xdr:rowOff>
        </xdr:from>
        <xdr:to>
          <xdr:col>7</xdr:col>
          <xdr:colOff>276225</xdr:colOff>
          <xdr:row>181</xdr:row>
          <xdr:rowOff>0</xdr:rowOff>
        </xdr:to>
        <xdr:sp macro="" textlink="">
          <xdr:nvSpPr>
            <xdr:cNvPr id="17652" name="Check Box 244" hidden="1">
              <a:extLst>
                <a:ext uri="{63B3BB69-23CF-44E3-9099-C40C66FF867C}">
                  <a14:compatExt spid="_x0000_s1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181</xdr:row>
          <xdr:rowOff>38100</xdr:rowOff>
        </xdr:from>
        <xdr:to>
          <xdr:col>4</xdr:col>
          <xdr:colOff>266700</xdr:colOff>
          <xdr:row>182</xdr:row>
          <xdr:rowOff>0</xdr:rowOff>
        </xdr:to>
        <xdr:sp macro="" textlink="">
          <xdr:nvSpPr>
            <xdr:cNvPr id="17653" name="Check Box 245" hidden="1">
              <a:extLst>
                <a:ext uri="{63B3BB69-23CF-44E3-9099-C40C66FF867C}">
                  <a14:compatExt spid="_x0000_s1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181</xdr:row>
          <xdr:rowOff>38100</xdr:rowOff>
        </xdr:from>
        <xdr:to>
          <xdr:col>5</xdr:col>
          <xdr:colOff>276225</xdr:colOff>
          <xdr:row>182</xdr:row>
          <xdr:rowOff>0</xdr:rowOff>
        </xdr:to>
        <xdr:sp macro="" textlink="">
          <xdr:nvSpPr>
            <xdr:cNvPr id="17654" name="Check Box 246" hidden="1">
              <a:extLst>
                <a:ext uri="{63B3BB69-23CF-44E3-9099-C40C66FF867C}">
                  <a14:compatExt spid="_x0000_s1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181</xdr:row>
          <xdr:rowOff>38100</xdr:rowOff>
        </xdr:from>
        <xdr:to>
          <xdr:col>6</xdr:col>
          <xdr:colOff>285750</xdr:colOff>
          <xdr:row>182</xdr:row>
          <xdr:rowOff>0</xdr:rowOff>
        </xdr:to>
        <xdr:sp macro="" textlink="">
          <xdr:nvSpPr>
            <xdr:cNvPr id="17655" name="Check Box 247" hidden="1">
              <a:extLst>
                <a:ext uri="{63B3BB69-23CF-44E3-9099-C40C66FF867C}">
                  <a14:compatExt spid="_x0000_s1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181</xdr:row>
          <xdr:rowOff>38100</xdr:rowOff>
        </xdr:from>
        <xdr:to>
          <xdr:col>7</xdr:col>
          <xdr:colOff>276225</xdr:colOff>
          <xdr:row>182</xdr:row>
          <xdr:rowOff>0</xdr:rowOff>
        </xdr:to>
        <xdr:sp macro="" textlink="">
          <xdr:nvSpPr>
            <xdr:cNvPr id="17656" name="Check Box 248" hidden="1">
              <a:extLst>
                <a:ext uri="{63B3BB69-23CF-44E3-9099-C40C66FF867C}">
                  <a14:compatExt spid="_x0000_s1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182</xdr:row>
          <xdr:rowOff>38100</xdr:rowOff>
        </xdr:from>
        <xdr:to>
          <xdr:col>4</xdr:col>
          <xdr:colOff>266700</xdr:colOff>
          <xdr:row>183</xdr:row>
          <xdr:rowOff>0</xdr:rowOff>
        </xdr:to>
        <xdr:sp macro="" textlink="">
          <xdr:nvSpPr>
            <xdr:cNvPr id="17657" name="Check Box 249" hidden="1">
              <a:extLst>
                <a:ext uri="{63B3BB69-23CF-44E3-9099-C40C66FF867C}">
                  <a14:compatExt spid="_x0000_s1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182</xdr:row>
          <xdr:rowOff>38100</xdr:rowOff>
        </xdr:from>
        <xdr:to>
          <xdr:col>5</xdr:col>
          <xdr:colOff>276225</xdr:colOff>
          <xdr:row>183</xdr:row>
          <xdr:rowOff>0</xdr:rowOff>
        </xdr:to>
        <xdr:sp macro="" textlink="">
          <xdr:nvSpPr>
            <xdr:cNvPr id="17658" name="Check Box 250" hidden="1">
              <a:extLst>
                <a:ext uri="{63B3BB69-23CF-44E3-9099-C40C66FF867C}">
                  <a14:compatExt spid="_x0000_s1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182</xdr:row>
          <xdr:rowOff>38100</xdr:rowOff>
        </xdr:from>
        <xdr:to>
          <xdr:col>6</xdr:col>
          <xdr:colOff>285750</xdr:colOff>
          <xdr:row>183</xdr:row>
          <xdr:rowOff>0</xdr:rowOff>
        </xdr:to>
        <xdr:sp macro="" textlink="">
          <xdr:nvSpPr>
            <xdr:cNvPr id="17659" name="Check Box 251" hidden="1">
              <a:extLst>
                <a:ext uri="{63B3BB69-23CF-44E3-9099-C40C66FF867C}">
                  <a14:compatExt spid="_x0000_s1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182</xdr:row>
          <xdr:rowOff>38100</xdr:rowOff>
        </xdr:from>
        <xdr:to>
          <xdr:col>7</xdr:col>
          <xdr:colOff>276225</xdr:colOff>
          <xdr:row>183</xdr:row>
          <xdr:rowOff>0</xdr:rowOff>
        </xdr:to>
        <xdr:sp macro="" textlink="">
          <xdr:nvSpPr>
            <xdr:cNvPr id="17660" name="Check Box 252" hidden="1">
              <a:extLst>
                <a:ext uri="{63B3BB69-23CF-44E3-9099-C40C66FF867C}">
                  <a14:compatExt spid="_x0000_s1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184</xdr:row>
          <xdr:rowOff>38100</xdr:rowOff>
        </xdr:from>
        <xdr:to>
          <xdr:col>4</xdr:col>
          <xdr:colOff>266700</xdr:colOff>
          <xdr:row>185</xdr:row>
          <xdr:rowOff>0</xdr:rowOff>
        </xdr:to>
        <xdr:sp macro="" textlink="">
          <xdr:nvSpPr>
            <xdr:cNvPr id="17661" name="Check Box 253" hidden="1">
              <a:extLst>
                <a:ext uri="{63B3BB69-23CF-44E3-9099-C40C66FF867C}">
                  <a14:compatExt spid="_x0000_s1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184</xdr:row>
          <xdr:rowOff>38100</xdr:rowOff>
        </xdr:from>
        <xdr:to>
          <xdr:col>5</xdr:col>
          <xdr:colOff>276225</xdr:colOff>
          <xdr:row>185</xdr:row>
          <xdr:rowOff>0</xdr:rowOff>
        </xdr:to>
        <xdr:sp macro="" textlink="">
          <xdr:nvSpPr>
            <xdr:cNvPr id="17662" name="Check Box 254" hidden="1">
              <a:extLst>
                <a:ext uri="{63B3BB69-23CF-44E3-9099-C40C66FF867C}">
                  <a14:compatExt spid="_x0000_s1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184</xdr:row>
          <xdr:rowOff>38100</xdr:rowOff>
        </xdr:from>
        <xdr:to>
          <xdr:col>6</xdr:col>
          <xdr:colOff>285750</xdr:colOff>
          <xdr:row>185</xdr:row>
          <xdr:rowOff>0</xdr:rowOff>
        </xdr:to>
        <xdr:sp macro="" textlink="">
          <xdr:nvSpPr>
            <xdr:cNvPr id="17663" name="Check Box 255" hidden="1">
              <a:extLst>
                <a:ext uri="{63B3BB69-23CF-44E3-9099-C40C66FF867C}">
                  <a14:compatExt spid="_x0000_s1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184</xdr:row>
          <xdr:rowOff>38100</xdr:rowOff>
        </xdr:from>
        <xdr:to>
          <xdr:col>7</xdr:col>
          <xdr:colOff>276225</xdr:colOff>
          <xdr:row>185</xdr:row>
          <xdr:rowOff>0</xdr:rowOff>
        </xdr:to>
        <xdr:sp macro="" textlink="">
          <xdr:nvSpPr>
            <xdr:cNvPr id="17664" name="Check Box 256" hidden="1">
              <a:extLst>
                <a:ext uri="{63B3BB69-23CF-44E3-9099-C40C66FF867C}">
                  <a14:compatExt spid="_x0000_s1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188</xdr:row>
          <xdr:rowOff>38100</xdr:rowOff>
        </xdr:from>
        <xdr:to>
          <xdr:col>4</xdr:col>
          <xdr:colOff>266700</xdr:colOff>
          <xdr:row>189</xdr:row>
          <xdr:rowOff>0</xdr:rowOff>
        </xdr:to>
        <xdr:sp macro="" textlink="">
          <xdr:nvSpPr>
            <xdr:cNvPr id="17665" name="Check Box 257" hidden="1">
              <a:extLst>
                <a:ext uri="{63B3BB69-23CF-44E3-9099-C40C66FF867C}">
                  <a14:compatExt spid="_x0000_s1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188</xdr:row>
          <xdr:rowOff>38100</xdr:rowOff>
        </xdr:from>
        <xdr:to>
          <xdr:col>5</xdr:col>
          <xdr:colOff>276225</xdr:colOff>
          <xdr:row>189</xdr:row>
          <xdr:rowOff>0</xdr:rowOff>
        </xdr:to>
        <xdr:sp macro="" textlink="">
          <xdr:nvSpPr>
            <xdr:cNvPr id="17666" name="Check Box 258" hidden="1">
              <a:extLst>
                <a:ext uri="{63B3BB69-23CF-44E3-9099-C40C66FF867C}">
                  <a14:compatExt spid="_x0000_s1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188</xdr:row>
          <xdr:rowOff>38100</xdr:rowOff>
        </xdr:from>
        <xdr:to>
          <xdr:col>6</xdr:col>
          <xdr:colOff>285750</xdr:colOff>
          <xdr:row>189</xdr:row>
          <xdr:rowOff>0</xdr:rowOff>
        </xdr:to>
        <xdr:sp macro="" textlink="">
          <xdr:nvSpPr>
            <xdr:cNvPr id="17667" name="Check Box 259" hidden="1">
              <a:extLst>
                <a:ext uri="{63B3BB69-23CF-44E3-9099-C40C66FF867C}">
                  <a14:compatExt spid="_x0000_s1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188</xdr:row>
          <xdr:rowOff>38100</xdr:rowOff>
        </xdr:from>
        <xdr:to>
          <xdr:col>7</xdr:col>
          <xdr:colOff>276225</xdr:colOff>
          <xdr:row>189</xdr:row>
          <xdr:rowOff>0</xdr:rowOff>
        </xdr:to>
        <xdr:sp macro="" textlink="">
          <xdr:nvSpPr>
            <xdr:cNvPr id="17668" name="Check Box 260" hidden="1">
              <a:extLst>
                <a:ext uri="{63B3BB69-23CF-44E3-9099-C40C66FF867C}">
                  <a14:compatExt spid="_x0000_s1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189</xdr:row>
          <xdr:rowOff>38100</xdr:rowOff>
        </xdr:from>
        <xdr:to>
          <xdr:col>4</xdr:col>
          <xdr:colOff>266700</xdr:colOff>
          <xdr:row>190</xdr:row>
          <xdr:rowOff>0</xdr:rowOff>
        </xdr:to>
        <xdr:sp macro="" textlink="">
          <xdr:nvSpPr>
            <xdr:cNvPr id="17669" name="Check Box 261" hidden="1">
              <a:extLst>
                <a:ext uri="{63B3BB69-23CF-44E3-9099-C40C66FF867C}">
                  <a14:compatExt spid="_x0000_s1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189</xdr:row>
          <xdr:rowOff>38100</xdr:rowOff>
        </xdr:from>
        <xdr:to>
          <xdr:col>5</xdr:col>
          <xdr:colOff>276225</xdr:colOff>
          <xdr:row>190</xdr:row>
          <xdr:rowOff>0</xdr:rowOff>
        </xdr:to>
        <xdr:sp macro="" textlink="">
          <xdr:nvSpPr>
            <xdr:cNvPr id="17670" name="Check Box 262" hidden="1">
              <a:extLst>
                <a:ext uri="{63B3BB69-23CF-44E3-9099-C40C66FF867C}">
                  <a14:compatExt spid="_x0000_s1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189</xdr:row>
          <xdr:rowOff>38100</xdr:rowOff>
        </xdr:from>
        <xdr:to>
          <xdr:col>6</xdr:col>
          <xdr:colOff>285750</xdr:colOff>
          <xdr:row>190</xdr:row>
          <xdr:rowOff>0</xdr:rowOff>
        </xdr:to>
        <xdr:sp macro="" textlink="">
          <xdr:nvSpPr>
            <xdr:cNvPr id="17671" name="Check Box 263" hidden="1">
              <a:extLst>
                <a:ext uri="{63B3BB69-23CF-44E3-9099-C40C66FF867C}">
                  <a14:compatExt spid="_x0000_s1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189</xdr:row>
          <xdr:rowOff>38100</xdr:rowOff>
        </xdr:from>
        <xdr:to>
          <xdr:col>7</xdr:col>
          <xdr:colOff>276225</xdr:colOff>
          <xdr:row>190</xdr:row>
          <xdr:rowOff>0</xdr:rowOff>
        </xdr:to>
        <xdr:sp macro="" textlink="">
          <xdr:nvSpPr>
            <xdr:cNvPr id="17672" name="Check Box 264" hidden="1">
              <a:extLst>
                <a:ext uri="{63B3BB69-23CF-44E3-9099-C40C66FF867C}">
                  <a14:compatExt spid="_x0000_s1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190</xdr:row>
          <xdr:rowOff>38100</xdr:rowOff>
        </xdr:from>
        <xdr:to>
          <xdr:col>4</xdr:col>
          <xdr:colOff>266700</xdr:colOff>
          <xdr:row>191</xdr:row>
          <xdr:rowOff>0</xdr:rowOff>
        </xdr:to>
        <xdr:sp macro="" textlink="">
          <xdr:nvSpPr>
            <xdr:cNvPr id="17673" name="Check Box 265" hidden="1">
              <a:extLst>
                <a:ext uri="{63B3BB69-23CF-44E3-9099-C40C66FF867C}">
                  <a14:compatExt spid="_x0000_s1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190</xdr:row>
          <xdr:rowOff>38100</xdr:rowOff>
        </xdr:from>
        <xdr:to>
          <xdr:col>5</xdr:col>
          <xdr:colOff>276225</xdr:colOff>
          <xdr:row>191</xdr:row>
          <xdr:rowOff>0</xdr:rowOff>
        </xdr:to>
        <xdr:sp macro="" textlink="">
          <xdr:nvSpPr>
            <xdr:cNvPr id="17674" name="Check Box 266" hidden="1">
              <a:extLst>
                <a:ext uri="{63B3BB69-23CF-44E3-9099-C40C66FF867C}">
                  <a14:compatExt spid="_x0000_s1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190</xdr:row>
          <xdr:rowOff>38100</xdr:rowOff>
        </xdr:from>
        <xdr:to>
          <xdr:col>6</xdr:col>
          <xdr:colOff>285750</xdr:colOff>
          <xdr:row>191</xdr:row>
          <xdr:rowOff>0</xdr:rowOff>
        </xdr:to>
        <xdr:sp macro="" textlink="">
          <xdr:nvSpPr>
            <xdr:cNvPr id="17675" name="Check Box 267" hidden="1">
              <a:extLst>
                <a:ext uri="{63B3BB69-23CF-44E3-9099-C40C66FF867C}">
                  <a14:compatExt spid="_x0000_s1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190</xdr:row>
          <xdr:rowOff>38100</xdr:rowOff>
        </xdr:from>
        <xdr:to>
          <xdr:col>7</xdr:col>
          <xdr:colOff>276225</xdr:colOff>
          <xdr:row>191</xdr:row>
          <xdr:rowOff>0</xdr:rowOff>
        </xdr:to>
        <xdr:sp macro="" textlink="">
          <xdr:nvSpPr>
            <xdr:cNvPr id="17676" name="Check Box 268" hidden="1">
              <a:extLst>
                <a:ext uri="{63B3BB69-23CF-44E3-9099-C40C66FF867C}">
                  <a14:compatExt spid="_x0000_s1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191</xdr:row>
          <xdr:rowOff>38100</xdr:rowOff>
        </xdr:from>
        <xdr:to>
          <xdr:col>4</xdr:col>
          <xdr:colOff>266700</xdr:colOff>
          <xdr:row>192</xdr:row>
          <xdr:rowOff>0</xdr:rowOff>
        </xdr:to>
        <xdr:sp macro="" textlink="">
          <xdr:nvSpPr>
            <xdr:cNvPr id="17677" name="Check Box 269" hidden="1">
              <a:extLst>
                <a:ext uri="{63B3BB69-23CF-44E3-9099-C40C66FF867C}">
                  <a14:compatExt spid="_x0000_s1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191</xdr:row>
          <xdr:rowOff>38100</xdr:rowOff>
        </xdr:from>
        <xdr:to>
          <xdr:col>5</xdr:col>
          <xdr:colOff>276225</xdr:colOff>
          <xdr:row>192</xdr:row>
          <xdr:rowOff>0</xdr:rowOff>
        </xdr:to>
        <xdr:sp macro="" textlink="">
          <xdr:nvSpPr>
            <xdr:cNvPr id="17678" name="Check Box 270" hidden="1">
              <a:extLst>
                <a:ext uri="{63B3BB69-23CF-44E3-9099-C40C66FF867C}">
                  <a14:compatExt spid="_x0000_s1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191</xdr:row>
          <xdr:rowOff>38100</xdr:rowOff>
        </xdr:from>
        <xdr:to>
          <xdr:col>6</xdr:col>
          <xdr:colOff>285750</xdr:colOff>
          <xdr:row>192</xdr:row>
          <xdr:rowOff>0</xdr:rowOff>
        </xdr:to>
        <xdr:sp macro="" textlink="">
          <xdr:nvSpPr>
            <xdr:cNvPr id="17679" name="Check Box 271" hidden="1">
              <a:extLst>
                <a:ext uri="{63B3BB69-23CF-44E3-9099-C40C66FF867C}">
                  <a14:compatExt spid="_x0000_s1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191</xdr:row>
          <xdr:rowOff>38100</xdr:rowOff>
        </xdr:from>
        <xdr:to>
          <xdr:col>7</xdr:col>
          <xdr:colOff>276225</xdr:colOff>
          <xdr:row>192</xdr:row>
          <xdr:rowOff>0</xdr:rowOff>
        </xdr:to>
        <xdr:sp macro="" textlink="">
          <xdr:nvSpPr>
            <xdr:cNvPr id="17680" name="Check Box 272" hidden="1">
              <a:extLst>
                <a:ext uri="{63B3BB69-23CF-44E3-9099-C40C66FF867C}">
                  <a14:compatExt spid="_x0000_s1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192</xdr:row>
          <xdr:rowOff>38100</xdr:rowOff>
        </xdr:from>
        <xdr:to>
          <xdr:col>4</xdr:col>
          <xdr:colOff>266700</xdr:colOff>
          <xdr:row>193</xdr:row>
          <xdr:rowOff>0</xdr:rowOff>
        </xdr:to>
        <xdr:sp macro="" textlink="">
          <xdr:nvSpPr>
            <xdr:cNvPr id="17681" name="Check Box 273" hidden="1">
              <a:extLst>
                <a:ext uri="{63B3BB69-23CF-44E3-9099-C40C66FF867C}">
                  <a14:compatExt spid="_x0000_s1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192</xdr:row>
          <xdr:rowOff>38100</xdr:rowOff>
        </xdr:from>
        <xdr:to>
          <xdr:col>5</xdr:col>
          <xdr:colOff>276225</xdr:colOff>
          <xdr:row>193</xdr:row>
          <xdr:rowOff>0</xdr:rowOff>
        </xdr:to>
        <xdr:sp macro="" textlink="">
          <xdr:nvSpPr>
            <xdr:cNvPr id="17682" name="Check Box 274" hidden="1">
              <a:extLst>
                <a:ext uri="{63B3BB69-23CF-44E3-9099-C40C66FF867C}">
                  <a14:compatExt spid="_x0000_s1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192</xdr:row>
          <xdr:rowOff>38100</xdr:rowOff>
        </xdr:from>
        <xdr:to>
          <xdr:col>6</xdr:col>
          <xdr:colOff>285750</xdr:colOff>
          <xdr:row>193</xdr:row>
          <xdr:rowOff>0</xdr:rowOff>
        </xdr:to>
        <xdr:sp macro="" textlink="">
          <xdr:nvSpPr>
            <xdr:cNvPr id="17683" name="Check Box 275" hidden="1">
              <a:extLst>
                <a:ext uri="{63B3BB69-23CF-44E3-9099-C40C66FF867C}">
                  <a14:compatExt spid="_x0000_s1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192</xdr:row>
          <xdr:rowOff>38100</xdr:rowOff>
        </xdr:from>
        <xdr:to>
          <xdr:col>7</xdr:col>
          <xdr:colOff>276225</xdr:colOff>
          <xdr:row>193</xdr:row>
          <xdr:rowOff>0</xdr:rowOff>
        </xdr:to>
        <xdr:sp macro="" textlink="">
          <xdr:nvSpPr>
            <xdr:cNvPr id="17684" name="Check Box 276" hidden="1">
              <a:extLst>
                <a:ext uri="{63B3BB69-23CF-44E3-9099-C40C66FF867C}">
                  <a14:compatExt spid="_x0000_s1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194</xdr:row>
          <xdr:rowOff>38100</xdr:rowOff>
        </xdr:from>
        <xdr:to>
          <xdr:col>4</xdr:col>
          <xdr:colOff>266700</xdr:colOff>
          <xdr:row>195</xdr:row>
          <xdr:rowOff>0</xdr:rowOff>
        </xdr:to>
        <xdr:sp macro="" textlink="">
          <xdr:nvSpPr>
            <xdr:cNvPr id="17685" name="Check Box 277" hidden="1">
              <a:extLst>
                <a:ext uri="{63B3BB69-23CF-44E3-9099-C40C66FF867C}">
                  <a14:compatExt spid="_x0000_s1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194</xdr:row>
          <xdr:rowOff>38100</xdr:rowOff>
        </xdr:from>
        <xdr:to>
          <xdr:col>5</xdr:col>
          <xdr:colOff>276225</xdr:colOff>
          <xdr:row>195</xdr:row>
          <xdr:rowOff>0</xdr:rowOff>
        </xdr:to>
        <xdr:sp macro="" textlink="">
          <xdr:nvSpPr>
            <xdr:cNvPr id="17686" name="Check Box 278" hidden="1">
              <a:extLst>
                <a:ext uri="{63B3BB69-23CF-44E3-9099-C40C66FF867C}">
                  <a14:compatExt spid="_x0000_s1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194</xdr:row>
          <xdr:rowOff>38100</xdr:rowOff>
        </xdr:from>
        <xdr:to>
          <xdr:col>6</xdr:col>
          <xdr:colOff>285750</xdr:colOff>
          <xdr:row>195</xdr:row>
          <xdr:rowOff>0</xdr:rowOff>
        </xdr:to>
        <xdr:sp macro="" textlink="">
          <xdr:nvSpPr>
            <xdr:cNvPr id="17687" name="Check Box 279" hidden="1">
              <a:extLst>
                <a:ext uri="{63B3BB69-23CF-44E3-9099-C40C66FF867C}">
                  <a14:compatExt spid="_x0000_s1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194</xdr:row>
          <xdr:rowOff>38100</xdr:rowOff>
        </xdr:from>
        <xdr:to>
          <xdr:col>7</xdr:col>
          <xdr:colOff>276225</xdr:colOff>
          <xdr:row>195</xdr:row>
          <xdr:rowOff>0</xdr:rowOff>
        </xdr:to>
        <xdr:sp macro="" textlink="">
          <xdr:nvSpPr>
            <xdr:cNvPr id="17688" name="Check Box 280" hidden="1">
              <a:extLst>
                <a:ext uri="{63B3BB69-23CF-44E3-9099-C40C66FF867C}">
                  <a14:compatExt spid="_x0000_s1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183</xdr:row>
          <xdr:rowOff>38100</xdr:rowOff>
        </xdr:from>
        <xdr:to>
          <xdr:col>4</xdr:col>
          <xdr:colOff>266700</xdr:colOff>
          <xdr:row>184</xdr:row>
          <xdr:rowOff>0</xdr:rowOff>
        </xdr:to>
        <xdr:sp macro="" textlink="">
          <xdr:nvSpPr>
            <xdr:cNvPr id="17689" name="Check Box 281" hidden="1">
              <a:extLst>
                <a:ext uri="{63B3BB69-23CF-44E3-9099-C40C66FF867C}">
                  <a14:compatExt spid="_x0000_s1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183</xdr:row>
          <xdr:rowOff>38100</xdr:rowOff>
        </xdr:from>
        <xdr:to>
          <xdr:col>5</xdr:col>
          <xdr:colOff>276225</xdr:colOff>
          <xdr:row>184</xdr:row>
          <xdr:rowOff>0</xdr:rowOff>
        </xdr:to>
        <xdr:sp macro="" textlink="">
          <xdr:nvSpPr>
            <xdr:cNvPr id="17690" name="Check Box 282" hidden="1">
              <a:extLst>
                <a:ext uri="{63B3BB69-23CF-44E3-9099-C40C66FF867C}">
                  <a14:compatExt spid="_x0000_s1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183</xdr:row>
          <xdr:rowOff>38100</xdr:rowOff>
        </xdr:from>
        <xdr:to>
          <xdr:col>6</xdr:col>
          <xdr:colOff>285750</xdr:colOff>
          <xdr:row>184</xdr:row>
          <xdr:rowOff>0</xdr:rowOff>
        </xdr:to>
        <xdr:sp macro="" textlink="">
          <xdr:nvSpPr>
            <xdr:cNvPr id="17691" name="Check Box 283" hidden="1">
              <a:extLst>
                <a:ext uri="{63B3BB69-23CF-44E3-9099-C40C66FF867C}">
                  <a14:compatExt spid="_x0000_s1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183</xdr:row>
          <xdr:rowOff>38100</xdr:rowOff>
        </xdr:from>
        <xdr:to>
          <xdr:col>7</xdr:col>
          <xdr:colOff>276225</xdr:colOff>
          <xdr:row>184</xdr:row>
          <xdr:rowOff>0</xdr:rowOff>
        </xdr:to>
        <xdr:sp macro="" textlink="">
          <xdr:nvSpPr>
            <xdr:cNvPr id="17692" name="Check Box 284" hidden="1">
              <a:extLst>
                <a:ext uri="{63B3BB69-23CF-44E3-9099-C40C66FF867C}">
                  <a14:compatExt spid="_x0000_s1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193</xdr:row>
          <xdr:rowOff>38100</xdr:rowOff>
        </xdr:from>
        <xdr:to>
          <xdr:col>4</xdr:col>
          <xdr:colOff>266700</xdr:colOff>
          <xdr:row>194</xdr:row>
          <xdr:rowOff>0</xdr:rowOff>
        </xdr:to>
        <xdr:sp macro="" textlink="">
          <xdr:nvSpPr>
            <xdr:cNvPr id="17693" name="Check Box 285" hidden="1">
              <a:extLst>
                <a:ext uri="{63B3BB69-23CF-44E3-9099-C40C66FF867C}">
                  <a14:compatExt spid="_x0000_s1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193</xdr:row>
          <xdr:rowOff>38100</xdr:rowOff>
        </xdr:from>
        <xdr:to>
          <xdr:col>5</xdr:col>
          <xdr:colOff>276225</xdr:colOff>
          <xdr:row>194</xdr:row>
          <xdr:rowOff>0</xdr:rowOff>
        </xdr:to>
        <xdr:sp macro="" textlink="">
          <xdr:nvSpPr>
            <xdr:cNvPr id="17694" name="Check Box 286" hidden="1">
              <a:extLst>
                <a:ext uri="{63B3BB69-23CF-44E3-9099-C40C66FF867C}">
                  <a14:compatExt spid="_x0000_s1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193</xdr:row>
          <xdr:rowOff>38100</xdr:rowOff>
        </xdr:from>
        <xdr:to>
          <xdr:col>6</xdr:col>
          <xdr:colOff>285750</xdr:colOff>
          <xdr:row>194</xdr:row>
          <xdr:rowOff>0</xdr:rowOff>
        </xdr:to>
        <xdr:sp macro="" textlink="">
          <xdr:nvSpPr>
            <xdr:cNvPr id="17695" name="Check Box 287" hidden="1">
              <a:extLst>
                <a:ext uri="{63B3BB69-23CF-44E3-9099-C40C66FF867C}">
                  <a14:compatExt spid="_x0000_s1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193</xdr:row>
          <xdr:rowOff>38100</xdr:rowOff>
        </xdr:from>
        <xdr:to>
          <xdr:col>7</xdr:col>
          <xdr:colOff>276225</xdr:colOff>
          <xdr:row>194</xdr:row>
          <xdr:rowOff>0</xdr:rowOff>
        </xdr:to>
        <xdr:sp macro="" textlink="">
          <xdr:nvSpPr>
            <xdr:cNvPr id="17696" name="Check Box 288" hidden="1">
              <a:extLst>
                <a:ext uri="{63B3BB69-23CF-44E3-9099-C40C66FF867C}">
                  <a14:compatExt spid="_x0000_s1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247650</xdr:colOff>
      <xdr:row>177</xdr:row>
      <xdr:rowOff>19050</xdr:rowOff>
    </xdr:from>
    <xdr:to>
      <xdr:col>9</xdr:col>
      <xdr:colOff>428625</xdr:colOff>
      <xdr:row>196</xdr:row>
      <xdr:rowOff>0</xdr:rowOff>
    </xdr:to>
    <xdr:sp macro="" textlink="">
      <xdr:nvSpPr>
        <xdr:cNvPr id="577" name="Geschweifte Klammer rechts 576"/>
        <xdr:cNvSpPr/>
      </xdr:nvSpPr>
      <xdr:spPr>
        <a:xfrm>
          <a:off x="4876800" y="44015025"/>
          <a:ext cx="923925" cy="5457825"/>
        </a:xfrm>
        <a:prstGeom prst="rightBrace">
          <a:avLst/>
        </a:prstGeom>
        <a:ln w="19050">
          <a:solidFill>
            <a:srgbClr val="D069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de-DE"/>
        </a:p>
      </xdr:txBody>
    </xdr:sp>
    <xdr:clientData/>
  </xdr:twoCellAnchor>
  <xdr:twoCellAnchor editAs="oneCell">
    <xdr:from>
      <xdr:col>4</xdr:col>
      <xdr:colOff>142875</xdr:colOff>
      <xdr:row>86</xdr:row>
      <xdr:rowOff>114300</xdr:rowOff>
    </xdr:from>
    <xdr:to>
      <xdr:col>5</xdr:col>
      <xdr:colOff>85725</xdr:colOff>
      <xdr:row>86</xdr:row>
      <xdr:rowOff>247650</xdr:rowOff>
    </xdr:to>
    <xdr:sp macro="" textlink="">
      <xdr:nvSpPr>
        <xdr:cNvPr id="22374" name="Picture 233" hidden="1"/>
        <xdr:cNvSpPr>
          <a:spLocks noChangeArrowheads="1"/>
        </xdr:cNvSpPr>
      </xdr:nvSpPr>
      <xdr:spPr bwMode="auto">
        <a:xfrm>
          <a:off x="3419475" y="162496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87</xdr:row>
      <xdr:rowOff>114300</xdr:rowOff>
    </xdr:from>
    <xdr:to>
      <xdr:col>5</xdr:col>
      <xdr:colOff>85725</xdr:colOff>
      <xdr:row>87</xdr:row>
      <xdr:rowOff>247650</xdr:rowOff>
    </xdr:to>
    <xdr:sp macro="" textlink="">
      <xdr:nvSpPr>
        <xdr:cNvPr id="22375" name="Picture 234" hidden="1"/>
        <xdr:cNvSpPr>
          <a:spLocks noChangeArrowheads="1"/>
        </xdr:cNvSpPr>
      </xdr:nvSpPr>
      <xdr:spPr bwMode="auto">
        <a:xfrm>
          <a:off x="3419475" y="165544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91</xdr:row>
      <xdr:rowOff>114300</xdr:rowOff>
    </xdr:from>
    <xdr:to>
      <xdr:col>5</xdr:col>
      <xdr:colOff>85725</xdr:colOff>
      <xdr:row>91</xdr:row>
      <xdr:rowOff>247650</xdr:rowOff>
    </xdr:to>
    <xdr:sp macro="" textlink="">
      <xdr:nvSpPr>
        <xdr:cNvPr id="22376" name="Picture 235" hidden="1"/>
        <xdr:cNvSpPr>
          <a:spLocks noChangeArrowheads="1"/>
        </xdr:cNvSpPr>
      </xdr:nvSpPr>
      <xdr:spPr bwMode="auto">
        <a:xfrm>
          <a:off x="3419475" y="177736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92</xdr:row>
      <xdr:rowOff>114300</xdr:rowOff>
    </xdr:from>
    <xdr:to>
      <xdr:col>5</xdr:col>
      <xdr:colOff>85725</xdr:colOff>
      <xdr:row>92</xdr:row>
      <xdr:rowOff>247650</xdr:rowOff>
    </xdr:to>
    <xdr:sp macro="" textlink="">
      <xdr:nvSpPr>
        <xdr:cNvPr id="22377" name="Picture 236" hidden="1"/>
        <xdr:cNvSpPr>
          <a:spLocks noChangeArrowheads="1"/>
        </xdr:cNvSpPr>
      </xdr:nvSpPr>
      <xdr:spPr bwMode="auto">
        <a:xfrm>
          <a:off x="3419475" y="180784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114300</xdr:rowOff>
    </xdr:from>
    <xdr:to>
      <xdr:col>5</xdr:col>
      <xdr:colOff>76200</xdr:colOff>
      <xdr:row>88</xdr:row>
      <xdr:rowOff>247650</xdr:rowOff>
    </xdr:to>
    <xdr:sp macro="" textlink="">
      <xdr:nvSpPr>
        <xdr:cNvPr id="22378" name="Picture 237" hidden="1"/>
        <xdr:cNvSpPr>
          <a:spLocks noChangeArrowheads="1"/>
        </xdr:cNvSpPr>
      </xdr:nvSpPr>
      <xdr:spPr bwMode="auto">
        <a:xfrm>
          <a:off x="3409950" y="168592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86</xdr:row>
      <xdr:rowOff>114300</xdr:rowOff>
    </xdr:from>
    <xdr:to>
      <xdr:col>5</xdr:col>
      <xdr:colOff>85725</xdr:colOff>
      <xdr:row>86</xdr:row>
      <xdr:rowOff>247650</xdr:rowOff>
    </xdr:to>
    <xdr:sp macro="" textlink="">
      <xdr:nvSpPr>
        <xdr:cNvPr id="22379" name="Picture 233" hidden="1"/>
        <xdr:cNvSpPr>
          <a:spLocks noChangeArrowheads="1"/>
        </xdr:cNvSpPr>
      </xdr:nvSpPr>
      <xdr:spPr bwMode="auto">
        <a:xfrm>
          <a:off x="3419475" y="162496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87</xdr:row>
      <xdr:rowOff>114300</xdr:rowOff>
    </xdr:from>
    <xdr:to>
      <xdr:col>5</xdr:col>
      <xdr:colOff>85725</xdr:colOff>
      <xdr:row>87</xdr:row>
      <xdr:rowOff>247650</xdr:rowOff>
    </xdr:to>
    <xdr:sp macro="" textlink="">
      <xdr:nvSpPr>
        <xdr:cNvPr id="22380" name="Picture 234" hidden="1"/>
        <xdr:cNvSpPr>
          <a:spLocks noChangeArrowheads="1"/>
        </xdr:cNvSpPr>
      </xdr:nvSpPr>
      <xdr:spPr bwMode="auto">
        <a:xfrm>
          <a:off x="3419475" y="165544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91</xdr:row>
      <xdr:rowOff>114300</xdr:rowOff>
    </xdr:from>
    <xdr:to>
      <xdr:col>5</xdr:col>
      <xdr:colOff>85725</xdr:colOff>
      <xdr:row>91</xdr:row>
      <xdr:rowOff>247650</xdr:rowOff>
    </xdr:to>
    <xdr:sp macro="" textlink="">
      <xdr:nvSpPr>
        <xdr:cNvPr id="22381" name="Picture 235" hidden="1"/>
        <xdr:cNvSpPr>
          <a:spLocks noChangeArrowheads="1"/>
        </xdr:cNvSpPr>
      </xdr:nvSpPr>
      <xdr:spPr bwMode="auto">
        <a:xfrm>
          <a:off x="3419475" y="177736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92</xdr:row>
      <xdr:rowOff>114300</xdr:rowOff>
    </xdr:from>
    <xdr:to>
      <xdr:col>5</xdr:col>
      <xdr:colOff>85725</xdr:colOff>
      <xdr:row>92</xdr:row>
      <xdr:rowOff>247650</xdr:rowOff>
    </xdr:to>
    <xdr:sp macro="" textlink="">
      <xdr:nvSpPr>
        <xdr:cNvPr id="22382" name="Picture 236" hidden="1"/>
        <xdr:cNvSpPr>
          <a:spLocks noChangeArrowheads="1"/>
        </xdr:cNvSpPr>
      </xdr:nvSpPr>
      <xdr:spPr bwMode="auto">
        <a:xfrm>
          <a:off x="3419475" y="180784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114300</xdr:rowOff>
    </xdr:from>
    <xdr:to>
      <xdr:col>5</xdr:col>
      <xdr:colOff>76200</xdr:colOff>
      <xdr:row>88</xdr:row>
      <xdr:rowOff>247650</xdr:rowOff>
    </xdr:to>
    <xdr:sp macro="" textlink="">
      <xdr:nvSpPr>
        <xdr:cNvPr id="22383" name="Picture 237" hidden="1"/>
        <xdr:cNvSpPr>
          <a:spLocks noChangeArrowheads="1"/>
        </xdr:cNvSpPr>
      </xdr:nvSpPr>
      <xdr:spPr bwMode="auto">
        <a:xfrm>
          <a:off x="3409950" y="168592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47625</xdr:colOff>
          <xdr:row>86</xdr:row>
          <xdr:rowOff>76200</xdr:rowOff>
        </xdr:from>
        <xdr:to>
          <xdr:col>4</xdr:col>
          <xdr:colOff>266700</xdr:colOff>
          <xdr:row>86</xdr:row>
          <xdr:rowOff>228600</xdr:rowOff>
        </xdr:to>
        <xdr:sp macro="" textlink="">
          <xdr:nvSpPr>
            <xdr:cNvPr id="17697" name="Check Box 289" hidden="1">
              <a:extLst>
                <a:ext uri="{63B3BB69-23CF-44E3-9099-C40C66FF867C}">
                  <a14:compatExt spid="_x0000_s1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87</xdr:row>
          <xdr:rowOff>76200</xdr:rowOff>
        </xdr:from>
        <xdr:to>
          <xdr:col>4</xdr:col>
          <xdr:colOff>266700</xdr:colOff>
          <xdr:row>87</xdr:row>
          <xdr:rowOff>228600</xdr:rowOff>
        </xdr:to>
        <xdr:sp macro="" textlink="">
          <xdr:nvSpPr>
            <xdr:cNvPr id="17698" name="Check Box 290" hidden="1">
              <a:extLst>
                <a:ext uri="{63B3BB69-23CF-44E3-9099-C40C66FF867C}">
                  <a14:compatExt spid="_x0000_s1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91</xdr:row>
          <xdr:rowOff>76200</xdr:rowOff>
        </xdr:from>
        <xdr:to>
          <xdr:col>4</xdr:col>
          <xdr:colOff>276225</xdr:colOff>
          <xdr:row>91</xdr:row>
          <xdr:rowOff>228600</xdr:rowOff>
        </xdr:to>
        <xdr:sp macro="" textlink="">
          <xdr:nvSpPr>
            <xdr:cNvPr id="17699" name="Check Box 291" hidden="1">
              <a:extLst>
                <a:ext uri="{63B3BB69-23CF-44E3-9099-C40C66FF867C}">
                  <a14:compatExt spid="_x0000_s1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88</xdr:row>
          <xdr:rowOff>76200</xdr:rowOff>
        </xdr:from>
        <xdr:to>
          <xdr:col>4</xdr:col>
          <xdr:colOff>266700</xdr:colOff>
          <xdr:row>88</xdr:row>
          <xdr:rowOff>228600</xdr:rowOff>
        </xdr:to>
        <xdr:sp macro="" textlink="">
          <xdr:nvSpPr>
            <xdr:cNvPr id="17701" name="Check Box 293" hidden="1">
              <a:extLst>
                <a:ext uri="{63B3BB69-23CF-44E3-9099-C40C66FF867C}">
                  <a14:compatExt spid="_x0000_s1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142875</xdr:colOff>
      <xdr:row>143</xdr:row>
      <xdr:rowOff>0</xdr:rowOff>
    </xdr:from>
    <xdr:to>
      <xdr:col>8</xdr:col>
      <xdr:colOff>85725</xdr:colOff>
      <xdr:row>143</xdr:row>
      <xdr:rowOff>133350</xdr:rowOff>
    </xdr:to>
    <xdr:sp macro="" textlink="">
      <xdr:nvSpPr>
        <xdr:cNvPr id="22384" name="CheckBox211" hidden="1"/>
        <xdr:cNvSpPr>
          <a:spLocks noChangeArrowheads="1"/>
        </xdr:cNvSpPr>
      </xdr:nvSpPr>
      <xdr:spPr bwMode="auto">
        <a:xfrm>
          <a:off x="4362450" y="2965132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148</xdr:row>
      <xdr:rowOff>0</xdr:rowOff>
    </xdr:from>
    <xdr:to>
      <xdr:col>7</xdr:col>
      <xdr:colOff>304800</xdr:colOff>
      <xdr:row>149</xdr:row>
      <xdr:rowOff>133350</xdr:rowOff>
    </xdr:to>
    <xdr:sp macro="" textlink="">
      <xdr:nvSpPr>
        <xdr:cNvPr id="22385" name="CheckBox210" hidden="1"/>
        <xdr:cNvSpPr>
          <a:spLocks noChangeArrowheads="1"/>
        </xdr:cNvSpPr>
      </xdr:nvSpPr>
      <xdr:spPr bwMode="auto">
        <a:xfrm>
          <a:off x="4248150"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148</xdr:row>
      <xdr:rowOff>0</xdr:rowOff>
    </xdr:from>
    <xdr:to>
      <xdr:col>7</xdr:col>
      <xdr:colOff>304800</xdr:colOff>
      <xdr:row>149</xdr:row>
      <xdr:rowOff>133350</xdr:rowOff>
    </xdr:to>
    <xdr:sp macro="" textlink="">
      <xdr:nvSpPr>
        <xdr:cNvPr id="22386" name="CheckBox211" hidden="1"/>
        <xdr:cNvSpPr>
          <a:spLocks noChangeArrowheads="1"/>
        </xdr:cNvSpPr>
      </xdr:nvSpPr>
      <xdr:spPr bwMode="auto">
        <a:xfrm>
          <a:off x="4248150"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142875</xdr:colOff>
      <xdr:row>148</xdr:row>
      <xdr:rowOff>0</xdr:rowOff>
    </xdr:from>
    <xdr:to>
      <xdr:col>8</xdr:col>
      <xdr:colOff>85725</xdr:colOff>
      <xdr:row>149</xdr:row>
      <xdr:rowOff>133350</xdr:rowOff>
    </xdr:to>
    <xdr:sp macro="" textlink="">
      <xdr:nvSpPr>
        <xdr:cNvPr id="22387" name="CheckBox211" hidden="1"/>
        <xdr:cNvSpPr>
          <a:spLocks noChangeArrowheads="1"/>
        </xdr:cNvSpPr>
      </xdr:nvSpPr>
      <xdr:spPr bwMode="auto">
        <a:xfrm>
          <a:off x="4362450" y="307752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148</xdr:row>
      <xdr:rowOff>0</xdr:rowOff>
    </xdr:from>
    <xdr:to>
      <xdr:col>7</xdr:col>
      <xdr:colOff>304800</xdr:colOff>
      <xdr:row>149</xdr:row>
      <xdr:rowOff>133350</xdr:rowOff>
    </xdr:to>
    <xdr:sp macro="" textlink="">
      <xdr:nvSpPr>
        <xdr:cNvPr id="22388" name="CheckBox207" hidden="1"/>
        <xdr:cNvSpPr>
          <a:spLocks noChangeArrowheads="1"/>
        </xdr:cNvSpPr>
      </xdr:nvSpPr>
      <xdr:spPr bwMode="auto">
        <a:xfrm>
          <a:off x="4248150"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148</xdr:row>
      <xdr:rowOff>0</xdr:rowOff>
    </xdr:from>
    <xdr:to>
      <xdr:col>7</xdr:col>
      <xdr:colOff>304800</xdr:colOff>
      <xdr:row>149</xdr:row>
      <xdr:rowOff>133350</xdr:rowOff>
    </xdr:to>
    <xdr:sp macro="" textlink="">
      <xdr:nvSpPr>
        <xdr:cNvPr id="22389" name="CheckBox207" hidden="1"/>
        <xdr:cNvSpPr>
          <a:spLocks noChangeArrowheads="1"/>
        </xdr:cNvSpPr>
      </xdr:nvSpPr>
      <xdr:spPr bwMode="auto">
        <a:xfrm>
          <a:off x="4248150"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148</xdr:row>
      <xdr:rowOff>0</xdr:rowOff>
    </xdr:from>
    <xdr:to>
      <xdr:col>7</xdr:col>
      <xdr:colOff>304800</xdr:colOff>
      <xdr:row>149</xdr:row>
      <xdr:rowOff>133350</xdr:rowOff>
    </xdr:to>
    <xdr:sp macro="" textlink="">
      <xdr:nvSpPr>
        <xdr:cNvPr id="22390" name="CheckBox210" hidden="1"/>
        <xdr:cNvSpPr>
          <a:spLocks noChangeArrowheads="1"/>
        </xdr:cNvSpPr>
      </xdr:nvSpPr>
      <xdr:spPr bwMode="auto">
        <a:xfrm>
          <a:off x="4248150"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148</xdr:row>
      <xdr:rowOff>0</xdr:rowOff>
    </xdr:from>
    <xdr:to>
      <xdr:col>7</xdr:col>
      <xdr:colOff>304800</xdr:colOff>
      <xdr:row>149</xdr:row>
      <xdr:rowOff>133350</xdr:rowOff>
    </xdr:to>
    <xdr:sp macro="" textlink="">
      <xdr:nvSpPr>
        <xdr:cNvPr id="22391" name="CheckBox210" hidden="1"/>
        <xdr:cNvSpPr>
          <a:spLocks noChangeArrowheads="1"/>
        </xdr:cNvSpPr>
      </xdr:nvSpPr>
      <xdr:spPr bwMode="auto">
        <a:xfrm>
          <a:off x="4248150"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148</xdr:row>
      <xdr:rowOff>0</xdr:rowOff>
    </xdr:from>
    <xdr:to>
      <xdr:col>7</xdr:col>
      <xdr:colOff>304800</xdr:colOff>
      <xdr:row>149</xdr:row>
      <xdr:rowOff>133350</xdr:rowOff>
    </xdr:to>
    <xdr:sp macro="" textlink="">
      <xdr:nvSpPr>
        <xdr:cNvPr id="22392" name="CheckBox207" hidden="1"/>
        <xdr:cNvSpPr>
          <a:spLocks noChangeArrowheads="1"/>
        </xdr:cNvSpPr>
      </xdr:nvSpPr>
      <xdr:spPr bwMode="auto">
        <a:xfrm>
          <a:off x="4248150"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28575</xdr:colOff>
      <xdr:row>148</xdr:row>
      <xdr:rowOff>0</xdr:rowOff>
    </xdr:from>
    <xdr:to>
      <xdr:col>7</xdr:col>
      <xdr:colOff>304800</xdr:colOff>
      <xdr:row>149</xdr:row>
      <xdr:rowOff>133350</xdr:rowOff>
    </xdr:to>
    <xdr:sp macro="" textlink="">
      <xdr:nvSpPr>
        <xdr:cNvPr id="22393" name="CheckBox207" hidden="1"/>
        <xdr:cNvSpPr>
          <a:spLocks noChangeArrowheads="1"/>
        </xdr:cNvSpPr>
      </xdr:nvSpPr>
      <xdr:spPr bwMode="auto">
        <a:xfrm>
          <a:off x="4248150"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147</xdr:row>
          <xdr:rowOff>38100</xdr:rowOff>
        </xdr:from>
        <xdr:to>
          <xdr:col>9</xdr:col>
          <xdr:colOff>381000</xdr:colOff>
          <xdr:row>148</xdr:row>
          <xdr:rowOff>0</xdr:rowOff>
        </xdr:to>
        <xdr:sp macro="" textlink="">
          <xdr:nvSpPr>
            <xdr:cNvPr id="17702" name="Check Box 294" hidden="1">
              <a:extLst>
                <a:ext uri="{63B3BB69-23CF-44E3-9099-C40C66FF867C}">
                  <a14:compatExt spid="_x0000_s1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147</xdr:row>
          <xdr:rowOff>38100</xdr:rowOff>
        </xdr:from>
        <xdr:to>
          <xdr:col>8</xdr:col>
          <xdr:colOff>0</xdr:colOff>
          <xdr:row>148</xdr:row>
          <xdr:rowOff>0</xdr:rowOff>
        </xdr:to>
        <xdr:sp macro="" textlink="">
          <xdr:nvSpPr>
            <xdr:cNvPr id="17703" name="Check Box 295" hidden="1">
              <a:extLst>
                <a:ext uri="{63B3BB69-23CF-44E3-9099-C40C66FF867C}">
                  <a14:compatExt spid="_x0000_s1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142875</xdr:colOff>
      <xdr:row>148</xdr:row>
      <xdr:rowOff>0</xdr:rowOff>
    </xdr:from>
    <xdr:to>
      <xdr:col>8</xdr:col>
      <xdr:colOff>85725</xdr:colOff>
      <xdr:row>149</xdr:row>
      <xdr:rowOff>133350</xdr:rowOff>
    </xdr:to>
    <xdr:sp macro="" textlink="">
      <xdr:nvSpPr>
        <xdr:cNvPr id="22394" name="CheckBox211" hidden="1"/>
        <xdr:cNvSpPr>
          <a:spLocks noChangeArrowheads="1"/>
        </xdr:cNvSpPr>
      </xdr:nvSpPr>
      <xdr:spPr bwMode="auto">
        <a:xfrm>
          <a:off x="4362450" y="30775275"/>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95" name="CheckBox211"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96" name="CheckBox207"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97" name="CheckBox207"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98" name="CheckBox210"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399" name="CheckBox210"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400" name="CheckBox207"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149</xdr:row>
      <xdr:rowOff>114300</xdr:rowOff>
    </xdr:from>
    <xdr:to>
      <xdr:col>25</xdr:col>
      <xdr:colOff>276225</xdr:colOff>
      <xdr:row>149</xdr:row>
      <xdr:rowOff>247650</xdr:rowOff>
    </xdr:to>
    <xdr:sp macro="" textlink="">
      <xdr:nvSpPr>
        <xdr:cNvPr id="22401" name="CheckBox207" hidden="1"/>
        <xdr:cNvSpPr>
          <a:spLocks noChangeArrowheads="1"/>
        </xdr:cNvSpPr>
      </xdr:nvSpPr>
      <xdr:spPr bwMode="auto">
        <a:xfrm>
          <a:off x="6677025" y="30889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402" name="CheckBox211"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403" name="CheckBox207"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404" name="CheckBox207"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405" name="CheckBox210"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406" name="CheckBox210"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407" name="CheckBox207"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408" name="CheckBox207"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148</xdr:row>
      <xdr:rowOff>114300</xdr:rowOff>
    </xdr:from>
    <xdr:to>
      <xdr:col>25</xdr:col>
      <xdr:colOff>276225</xdr:colOff>
      <xdr:row>149</xdr:row>
      <xdr:rowOff>133350</xdr:rowOff>
    </xdr:to>
    <xdr:sp macro="" textlink="">
      <xdr:nvSpPr>
        <xdr:cNvPr id="22409" name="CheckBox211" hidden="1"/>
        <xdr:cNvSpPr>
          <a:spLocks noChangeArrowheads="1"/>
        </xdr:cNvSpPr>
      </xdr:nvSpPr>
      <xdr:spPr bwMode="auto">
        <a:xfrm>
          <a:off x="6677025"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148</xdr:row>
      <xdr:rowOff>114300</xdr:rowOff>
    </xdr:from>
    <xdr:to>
      <xdr:col>25</xdr:col>
      <xdr:colOff>276225</xdr:colOff>
      <xdr:row>149</xdr:row>
      <xdr:rowOff>133350</xdr:rowOff>
    </xdr:to>
    <xdr:sp macro="" textlink="">
      <xdr:nvSpPr>
        <xdr:cNvPr id="22410" name="CheckBox207" hidden="1"/>
        <xdr:cNvSpPr>
          <a:spLocks noChangeArrowheads="1"/>
        </xdr:cNvSpPr>
      </xdr:nvSpPr>
      <xdr:spPr bwMode="auto">
        <a:xfrm>
          <a:off x="6677025"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148</xdr:row>
      <xdr:rowOff>114300</xdr:rowOff>
    </xdr:from>
    <xdr:to>
      <xdr:col>25</xdr:col>
      <xdr:colOff>276225</xdr:colOff>
      <xdr:row>149</xdr:row>
      <xdr:rowOff>133350</xdr:rowOff>
    </xdr:to>
    <xdr:sp macro="" textlink="">
      <xdr:nvSpPr>
        <xdr:cNvPr id="22411" name="CheckBox207" hidden="1"/>
        <xdr:cNvSpPr>
          <a:spLocks noChangeArrowheads="1"/>
        </xdr:cNvSpPr>
      </xdr:nvSpPr>
      <xdr:spPr bwMode="auto">
        <a:xfrm>
          <a:off x="6677025"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148</xdr:row>
      <xdr:rowOff>114300</xdr:rowOff>
    </xdr:from>
    <xdr:to>
      <xdr:col>25</xdr:col>
      <xdr:colOff>276225</xdr:colOff>
      <xdr:row>149</xdr:row>
      <xdr:rowOff>133350</xdr:rowOff>
    </xdr:to>
    <xdr:sp macro="" textlink="">
      <xdr:nvSpPr>
        <xdr:cNvPr id="22412" name="CheckBox210" hidden="1"/>
        <xdr:cNvSpPr>
          <a:spLocks noChangeArrowheads="1"/>
        </xdr:cNvSpPr>
      </xdr:nvSpPr>
      <xdr:spPr bwMode="auto">
        <a:xfrm>
          <a:off x="6677025"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148</xdr:row>
      <xdr:rowOff>114300</xdr:rowOff>
    </xdr:from>
    <xdr:to>
      <xdr:col>25</xdr:col>
      <xdr:colOff>276225</xdr:colOff>
      <xdr:row>149</xdr:row>
      <xdr:rowOff>133350</xdr:rowOff>
    </xdr:to>
    <xdr:sp macro="" textlink="">
      <xdr:nvSpPr>
        <xdr:cNvPr id="22413" name="CheckBox210" hidden="1"/>
        <xdr:cNvSpPr>
          <a:spLocks noChangeArrowheads="1"/>
        </xdr:cNvSpPr>
      </xdr:nvSpPr>
      <xdr:spPr bwMode="auto">
        <a:xfrm>
          <a:off x="6677025"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148</xdr:row>
      <xdr:rowOff>114300</xdr:rowOff>
    </xdr:from>
    <xdr:to>
      <xdr:col>25</xdr:col>
      <xdr:colOff>276225</xdr:colOff>
      <xdr:row>149</xdr:row>
      <xdr:rowOff>133350</xdr:rowOff>
    </xdr:to>
    <xdr:sp macro="" textlink="">
      <xdr:nvSpPr>
        <xdr:cNvPr id="22414" name="CheckBox207" hidden="1"/>
        <xdr:cNvSpPr>
          <a:spLocks noChangeArrowheads="1"/>
        </xdr:cNvSpPr>
      </xdr:nvSpPr>
      <xdr:spPr bwMode="auto">
        <a:xfrm>
          <a:off x="6677025"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148</xdr:row>
      <xdr:rowOff>114300</xdr:rowOff>
    </xdr:from>
    <xdr:to>
      <xdr:col>25</xdr:col>
      <xdr:colOff>276225</xdr:colOff>
      <xdr:row>149</xdr:row>
      <xdr:rowOff>133350</xdr:rowOff>
    </xdr:to>
    <xdr:sp macro="" textlink="">
      <xdr:nvSpPr>
        <xdr:cNvPr id="22415" name="CheckBox207" hidden="1"/>
        <xdr:cNvSpPr>
          <a:spLocks noChangeArrowheads="1"/>
        </xdr:cNvSpPr>
      </xdr:nvSpPr>
      <xdr:spPr bwMode="auto">
        <a:xfrm>
          <a:off x="6677025" y="307752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416" name="CheckBox212"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17" name="CheckBox214"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418" name="CheckBox208"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19" name="CheckBox209"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146</xdr:row>
      <xdr:rowOff>114300</xdr:rowOff>
    </xdr:from>
    <xdr:to>
      <xdr:col>25</xdr:col>
      <xdr:colOff>276225</xdr:colOff>
      <xdr:row>146</xdr:row>
      <xdr:rowOff>247650</xdr:rowOff>
    </xdr:to>
    <xdr:sp macro="" textlink="">
      <xdr:nvSpPr>
        <xdr:cNvPr id="22420" name="CheckBox208" hidden="1"/>
        <xdr:cNvSpPr>
          <a:spLocks noChangeArrowheads="1"/>
        </xdr:cNvSpPr>
      </xdr:nvSpPr>
      <xdr:spPr bwMode="auto">
        <a:xfrm>
          <a:off x="6677025" y="302799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21" name="CheckBox209"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22" name="CheckBox211"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23"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24"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25" name="CheckBox210"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26" name="CheckBox210"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27"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28"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29" name="CheckBox211"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30"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31"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32" name="CheckBox210"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33" name="CheckBox210"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34"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147</xdr:row>
      <xdr:rowOff>114300</xdr:rowOff>
    </xdr:from>
    <xdr:to>
      <xdr:col>25</xdr:col>
      <xdr:colOff>276225</xdr:colOff>
      <xdr:row>147</xdr:row>
      <xdr:rowOff>247650</xdr:rowOff>
    </xdr:to>
    <xdr:sp macro="" textlink="">
      <xdr:nvSpPr>
        <xdr:cNvPr id="22435" name="CheckBox207" hidden="1"/>
        <xdr:cNvSpPr>
          <a:spLocks noChangeArrowheads="1"/>
        </xdr:cNvSpPr>
      </xdr:nvSpPr>
      <xdr:spPr bwMode="auto">
        <a:xfrm>
          <a:off x="6677025" y="305847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142875</xdr:colOff>
      <xdr:row>138</xdr:row>
      <xdr:rowOff>0</xdr:rowOff>
    </xdr:from>
    <xdr:to>
      <xdr:col>8</xdr:col>
      <xdr:colOff>419100</xdr:colOff>
      <xdr:row>138</xdr:row>
      <xdr:rowOff>133350</xdr:rowOff>
    </xdr:to>
    <xdr:sp macro="" textlink="">
      <xdr:nvSpPr>
        <xdr:cNvPr id="22436" name="CheckBox211" hidden="1"/>
        <xdr:cNvSpPr>
          <a:spLocks noChangeArrowheads="1"/>
        </xdr:cNvSpPr>
      </xdr:nvSpPr>
      <xdr:spPr bwMode="auto">
        <a:xfrm>
          <a:off x="4676775" y="28222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142875</xdr:colOff>
      <xdr:row>143</xdr:row>
      <xdr:rowOff>0</xdr:rowOff>
    </xdr:from>
    <xdr:to>
      <xdr:col>8</xdr:col>
      <xdr:colOff>419100</xdr:colOff>
      <xdr:row>143</xdr:row>
      <xdr:rowOff>133350</xdr:rowOff>
    </xdr:to>
    <xdr:sp macro="" textlink="">
      <xdr:nvSpPr>
        <xdr:cNvPr id="22437" name="CheckBox211" hidden="1"/>
        <xdr:cNvSpPr>
          <a:spLocks noChangeArrowheads="1"/>
        </xdr:cNvSpPr>
      </xdr:nvSpPr>
      <xdr:spPr bwMode="auto">
        <a:xfrm>
          <a:off x="4676775" y="296513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142875</xdr:colOff>
      <xdr:row>143</xdr:row>
      <xdr:rowOff>0</xdr:rowOff>
    </xdr:from>
    <xdr:to>
      <xdr:col>8</xdr:col>
      <xdr:colOff>419100</xdr:colOff>
      <xdr:row>143</xdr:row>
      <xdr:rowOff>133350</xdr:rowOff>
    </xdr:to>
    <xdr:sp macro="" textlink="">
      <xdr:nvSpPr>
        <xdr:cNvPr id="22438" name="CheckBox211" hidden="1"/>
        <xdr:cNvSpPr>
          <a:spLocks noChangeArrowheads="1"/>
        </xdr:cNvSpPr>
      </xdr:nvSpPr>
      <xdr:spPr bwMode="auto">
        <a:xfrm>
          <a:off x="4676775" y="2965132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39" name="CheckBox197"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40" name="CheckBox193"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142875</xdr:colOff>
      <xdr:row>150</xdr:row>
      <xdr:rowOff>0</xdr:rowOff>
    </xdr:from>
    <xdr:to>
      <xdr:col>8</xdr:col>
      <xdr:colOff>419100</xdr:colOff>
      <xdr:row>151</xdr:row>
      <xdr:rowOff>133350</xdr:rowOff>
    </xdr:to>
    <xdr:sp macro="" textlink="">
      <xdr:nvSpPr>
        <xdr:cNvPr id="22441" name="CheckBox211" hidden="1"/>
        <xdr:cNvSpPr>
          <a:spLocks noChangeArrowheads="1"/>
        </xdr:cNvSpPr>
      </xdr:nvSpPr>
      <xdr:spPr bwMode="auto">
        <a:xfrm>
          <a:off x="4676775" y="310800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42" name="CheckBox193"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43" name="CheckBox196"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44" name="CheckBox193"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45" name="CheckBox193"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46" name="CheckBox193"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47" name="CheckBox197"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48" name="CheckBox193"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142875</xdr:colOff>
      <xdr:row>150</xdr:row>
      <xdr:rowOff>0</xdr:rowOff>
    </xdr:from>
    <xdr:to>
      <xdr:col>8</xdr:col>
      <xdr:colOff>419100</xdr:colOff>
      <xdr:row>151</xdr:row>
      <xdr:rowOff>133350</xdr:rowOff>
    </xdr:to>
    <xdr:sp macro="" textlink="">
      <xdr:nvSpPr>
        <xdr:cNvPr id="22449" name="CheckBox211" hidden="1"/>
        <xdr:cNvSpPr>
          <a:spLocks noChangeArrowheads="1"/>
        </xdr:cNvSpPr>
      </xdr:nvSpPr>
      <xdr:spPr bwMode="auto">
        <a:xfrm>
          <a:off x="4676775" y="310800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50" name="CheckBox193"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51" name="CheckBox196"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52" name="CheckBox193"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53" name="CheckBox193"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466725</xdr:colOff>
      <xdr:row>150</xdr:row>
      <xdr:rowOff>0</xdr:rowOff>
    </xdr:from>
    <xdr:to>
      <xdr:col>10</xdr:col>
      <xdr:colOff>247650</xdr:colOff>
      <xdr:row>151</xdr:row>
      <xdr:rowOff>133350</xdr:rowOff>
    </xdr:to>
    <xdr:sp macro="" textlink="">
      <xdr:nvSpPr>
        <xdr:cNvPr id="22454" name="CheckBox193" hidden="1"/>
        <xdr:cNvSpPr>
          <a:spLocks noChangeArrowheads="1"/>
        </xdr:cNvSpPr>
      </xdr:nvSpPr>
      <xdr:spPr bwMode="auto">
        <a:xfrm>
          <a:off x="5553075" y="31080075"/>
          <a:ext cx="2476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142875</xdr:colOff>
      <xdr:row>150</xdr:row>
      <xdr:rowOff>0</xdr:rowOff>
    </xdr:from>
    <xdr:to>
      <xdr:col>9</xdr:col>
      <xdr:colOff>419100</xdr:colOff>
      <xdr:row>151</xdr:row>
      <xdr:rowOff>133350</xdr:rowOff>
    </xdr:to>
    <xdr:sp macro="" textlink="">
      <xdr:nvSpPr>
        <xdr:cNvPr id="22455" name="CheckBox211" hidden="1"/>
        <xdr:cNvSpPr>
          <a:spLocks noChangeArrowheads="1"/>
        </xdr:cNvSpPr>
      </xdr:nvSpPr>
      <xdr:spPr bwMode="auto">
        <a:xfrm>
          <a:off x="5257800" y="310800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142875</xdr:colOff>
      <xdr:row>138</xdr:row>
      <xdr:rowOff>0</xdr:rowOff>
    </xdr:from>
    <xdr:to>
      <xdr:col>8</xdr:col>
      <xdr:colOff>419100</xdr:colOff>
      <xdr:row>138</xdr:row>
      <xdr:rowOff>133350</xdr:rowOff>
    </xdr:to>
    <xdr:sp macro="" textlink="">
      <xdr:nvSpPr>
        <xdr:cNvPr id="22456" name="CheckBox211" hidden="1"/>
        <xdr:cNvSpPr>
          <a:spLocks noChangeArrowheads="1"/>
        </xdr:cNvSpPr>
      </xdr:nvSpPr>
      <xdr:spPr bwMode="auto">
        <a:xfrm>
          <a:off x="4676775" y="28222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142875</xdr:colOff>
      <xdr:row>138</xdr:row>
      <xdr:rowOff>0</xdr:rowOff>
    </xdr:from>
    <xdr:to>
      <xdr:col>9</xdr:col>
      <xdr:colOff>419100</xdr:colOff>
      <xdr:row>138</xdr:row>
      <xdr:rowOff>133350</xdr:rowOff>
    </xdr:to>
    <xdr:sp macro="" textlink="">
      <xdr:nvSpPr>
        <xdr:cNvPr id="22457" name="CheckBox211" hidden="1"/>
        <xdr:cNvSpPr>
          <a:spLocks noChangeArrowheads="1"/>
        </xdr:cNvSpPr>
      </xdr:nvSpPr>
      <xdr:spPr bwMode="auto">
        <a:xfrm>
          <a:off x="5257800" y="28222575"/>
          <a:ext cx="2762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57150</xdr:colOff>
          <xdr:row>92</xdr:row>
          <xdr:rowOff>76200</xdr:rowOff>
        </xdr:from>
        <xdr:to>
          <xdr:col>4</xdr:col>
          <xdr:colOff>276225</xdr:colOff>
          <xdr:row>92</xdr:row>
          <xdr:rowOff>228600</xdr:rowOff>
        </xdr:to>
        <xdr:sp macro="" textlink="">
          <xdr:nvSpPr>
            <xdr:cNvPr id="17705" name="Check Box 297" hidden="1">
              <a:extLst>
                <a:ext uri="{63B3BB69-23CF-44E3-9099-C40C66FF867C}">
                  <a14:compatExt spid="_x0000_s1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133350</xdr:colOff>
      <xdr:row>89</xdr:row>
      <xdr:rowOff>114300</xdr:rowOff>
    </xdr:from>
    <xdr:to>
      <xdr:col>5</xdr:col>
      <xdr:colOff>76200</xdr:colOff>
      <xdr:row>89</xdr:row>
      <xdr:rowOff>247650</xdr:rowOff>
    </xdr:to>
    <xdr:sp macro="" textlink="">
      <xdr:nvSpPr>
        <xdr:cNvPr id="22458" name="Picture 237" hidden="1"/>
        <xdr:cNvSpPr>
          <a:spLocks noChangeArrowheads="1"/>
        </xdr:cNvSpPr>
      </xdr:nvSpPr>
      <xdr:spPr bwMode="auto">
        <a:xfrm>
          <a:off x="3409950" y="171640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89</xdr:row>
      <xdr:rowOff>114300</xdr:rowOff>
    </xdr:from>
    <xdr:to>
      <xdr:col>5</xdr:col>
      <xdr:colOff>76200</xdr:colOff>
      <xdr:row>89</xdr:row>
      <xdr:rowOff>247650</xdr:rowOff>
    </xdr:to>
    <xdr:sp macro="" textlink="">
      <xdr:nvSpPr>
        <xdr:cNvPr id="22459" name="Picture 237" hidden="1"/>
        <xdr:cNvSpPr>
          <a:spLocks noChangeArrowheads="1"/>
        </xdr:cNvSpPr>
      </xdr:nvSpPr>
      <xdr:spPr bwMode="auto">
        <a:xfrm>
          <a:off x="3409950" y="171640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89</xdr:row>
      <xdr:rowOff>114300</xdr:rowOff>
    </xdr:from>
    <xdr:to>
      <xdr:col>5</xdr:col>
      <xdr:colOff>76200</xdr:colOff>
      <xdr:row>89</xdr:row>
      <xdr:rowOff>247650</xdr:rowOff>
    </xdr:to>
    <xdr:sp macro="" textlink="">
      <xdr:nvSpPr>
        <xdr:cNvPr id="22460" name="Picture 237" hidden="1"/>
        <xdr:cNvSpPr>
          <a:spLocks noChangeArrowheads="1"/>
        </xdr:cNvSpPr>
      </xdr:nvSpPr>
      <xdr:spPr bwMode="auto">
        <a:xfrm>
          <a:off x="3409950" y="171640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47625</xdr:colOff>
          <xdr:row>89</xdr:row>
          <xdr:rowOff>76200</xdr:rowOff>
        </xdr:from>
        <xdr:to>
          <xdr:col>4</xdr:col>
          <xdr:colOff>266700</xdr:colOff>
          <xdr:row>89</xdr:row>
          <xdr:rowOff>228600</xdr:rowOff>
        </xdr:to>
        <xdr:sp macro="" textlink="">
          <xdr:nvSpPr>
            <xdr:cNvPr id="17706" name="Check Box 298" hidden="1">
              <a:extLst>
                <a:ext uri="{63B3BB69-23CF-44E3-9099-C40C66FF867C}">
                  <a14:compatExt spid="_x0000_s1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133350</xdr:colOff>
      <xdr:row>90</xdr:row>
      <xdr:rowOff>114300</xdr:rowOff>
    </xdr:from>
    <xdr:to>
      <xdr:col>5</xdr:col>
      <xdr:colOff>76200</xdr:colOff>
      <xdr:row>90</xdr:row>
      <xdr:rowOff>247650</xdr:rowOff>
    </xdr:to>
    <xdr:sp macro="" textlink="">
      <xdr:nvSpPr>
        <xdr:cNvPr id="22461" name="Picture 237" hidden="1"/>
        <xdr:cNvSpPr>
          <a:spLocks noChangeArrowheads="1"/>
        </xdr:cNvSpPr>
      </xdr:nvSpPr>
      <xdr:spPr bwMode="auto">
        <a:xfrm>
          <a:off x="3409950" y="174688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114300</xdr:rowOff>
    </xdr:from>
    <xdr:to>
      <xdr:col>5</xdr:col>
      <xdr:colOff>76200</xdr:colOff>
      <xdr:row>90</xdr:row>
      <xdr:rowOff>247650</xdr:rowOff>
    </xdr:to>
    <xdr:sp macro="" textlink="">
      <xdr:nvSpPr>
        <xdr:cNvPr id="22462" name="Picture 237" hidden="1"/>
        <xdr:cNvSpPr>
          <a:spLocks noChangeArrowheads="1"/>
        </xdr:cNvSpPr>
      </xdr:nvSpPr>
      <xdr:spPr bwMode="auto">
        <a:xfrm>
          <a:off x="3409950" y="174688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114300</xdr:rowOff>
    </xdr:from>
    <xdr:to>
      <xdr:col>5</xdr:col>
      <xdr:colOff>76200</xdr:colOff>
      <xdr:row>90</xdr:row>
      <xdr:rowOff>247650</xdr:rowOff>
    </xdr:to>
    <xdr:sp macro="" textlink="">
      <xdr:nvSpPr>
        <xdr:cNvPr id="22463" name="Picture 237" hidden="1"/>
        <xdr:cNvSpPr>
          <a:spLocks noChangeArrowheads="1"/>
        </xdr:cNvSpPr>
      </xdr:nvSpPr>
      <xdr:spPr bwMode="auto">
        <a:xfrm>
          <a:off x="3409950" y="174688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47625</xdr:colOff>
          <xdr:row>90</xdr:row>
          <xdr:rowOff>76200</xdr:rowOff>
        </xdr:from>
        <xdr:to>
          <xdr:col>4</xdr:col>
          <xdr:colOff>266700</xdr:colOff>
          <xdr:row>90</xdr:row>
          <xdr:rowOff>228600</xdr:rowOff>
        </xdr:to>
        <xdr:sp macro="" textlink="">
          <xdr:nvSpPr>
            <xdr:cNvPr id="17707" name="Check Box 299" hidden="1">
              <a:extLst>
                <a:ext uri="{63B3BB69-23CF-44E3-9099-C40C66FF867C}">
                  <a14:compatExt spid="_x0000_s1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95250</xdr:colOff>
      <xdr:row>99</xdr:row>
      <xdr:rowOff>114300</xdr:rowOff>
    </xdr:from>
    <xdr:to>
      <xdr:col>5</xdr:col>
      <xdr:colOff>38100</xdr:colOff>
      <xdr:row>99</xdr:row>
      <xdr:rowOff>247650</xdr:rowOff>
    </xdr:to>
    <xdr:sp macro="" textlink="">
      <xdr:nvSpPr>
        <xdr:cNvPr id="22464" name="Picture 242" hidden="1"/>
        <xdr:cNvSpPr>
          <a:spLocks noChangeArrowheads="1"/>
        </xdr:cNvSpPr>
      </xdr:nvSpPr>
      <xdr:spPr bwMode="auto">
        <a:xfrm>
          <a:off x="3371850" y="19983450"/>
          <a:ext cx="2571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38100</xdr:colOff>
          <xdr:row>99</xdr:row>
          <xdr:rowOff>38100</xdr:rowOff>
        </xdr:from>
        <xdr:to>
          <xdr:col>4</xdr:col>
          <xdr:colOff>314325</xdr:colOff>
          <xdr:row>100</xdr:row>
          <xdr:rowOff>0</xdr:rowOff>
        </xdr:to>
        <xdr:sp macro="" textlink="">
          <xdr:nvSpPr>
            <xdr:cNvPr id="17708" name="Check Box 300" hidden="1">
              <a:extLst>
                <a:ext uri="{63B3BB69-23CF-44E3-9099-C40C66FF867C}">
                  <a14:compatExt spid="_x0000_s1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xdr:row>
          <xdr:rowOff>38100</xdr:rowOff>
        </xdr:from>
        <xdr:to>
          <xdr:col>4</xdr:col>
          <xdr:colOff>266700</xdr:colOff>
          <xdr:row>14</xdr:row>
          <xdr:rowOff>0</xdr:rowOff>
        </xdr:to>
        <xdr:sp macro="" textlink="">
          <xdr:nvSpPr>
            <xdr:cNvPr id="17709" name="Check Box 301" hidden="1">
              <a:extLst>
                <a:ext uri="{63B3BB69-23CF-44E3-9099-C40C66FF867C}">
                  <a14:compatExt spid="_x0000_s1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38100</xdr:rowOff>
        </xdr:from>
        <xdr:to>
          <xdr:col>5</xdr:col>
          <xdr:colOff>295275</xdr:colOff>
          <xdr:row>14</xdr:row>
          <xdr:rowOff>0</xdr:rowOff>
        </xdr:to>
        <xdr:sp macro="" textlink="">
          <xdr:nvSpPr>
            <xdr:cNvPr id="17710" name="Check Box 302" hidden="1">
              <a:extLst>
                <a:ext uri="{63B3BB69-23CF-44E3-9099-C40C66FF867C}">
                  <a14:compatExt spid="_x0000_s1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 Type="http://schemas.openxmlformats.org/officeDocument/2006/relationships/drawing" Target="../drawings/drawing1.xml"/><Relationship Id="rId29" Type="http://schemas.openxmlformats.org/officeDocument/2006/relationships/ctrlProp" Target="../ctrlProps/ctrlProp25.xml"/><Relationship Id="rId250" Type="http://schemas.openxmlformats.org/officeDocument/2006/relationships/ctrlProp" Target="../ctrlProps/ctrlProp246.xml"/><Relationship Id="rId255" Type="http://schemas.openxmlformats.org/officeDocument/2006/relationships/ctrlProp" Target="../ctrlProps/ctrlProp251.xml"/><Relationship Id="rId271" Type="http://schemas.openxmlformats.org/officeDocument/2006/relationships/ctrlProp" Target="../ctrlProps/ctrlProp267.xml"/><Relationship Id="rId276" Type="http://schemas.openxmlformats.org/officeDocument/2006/relationships/ctrlProp" Target="../ctrlProps/ctrlProp272.xml"/><Relationship Id="rId292" Type="http://schemas.openxmlformats.org/officeDocument/2006/relationships/ctrlProp" Target="../ctrlProps/ctrlProp288.xml"/><Relationship Id="rId297" Type="http://schemas.openxmlformats.org/officeDocument/2006/relationships/ctrlProp" Target="../ctrlProps/ctrlProp293.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208" Type="http://schemas.openxmlformats.org/officeDocument/2006/relationships/ctrlProp" Target="../ctrlProps/ctrlProp204.xml"/><Relationship Id="rId229" Type="http://schemas.openxmlformats.org/officeDocument/2006/relationships/ctrlProp" Target="../ctrlProps/ctrlProp225.xml"/><Relationship Id="rId19" Type="http://schemas.openxmlformats.org/officeDocument/2006/relationships/ctrlProp" Target="../ctrlProps/ctrlProp15.xml"/><Relationship Id="rId224" Type="http://schemas.openxmlformats.org/officeDocument/2006/relationships/ctrlProp" Target="../ctrlProps/ctrlProp220.xml"/><Relationship Id="rId240" Type="http://schemas.openxmlformats.org/officeDocument/2006/relationships/ctrlProp" Target="../ctrlProps/ctrlProp236.xml"/><Relationship Id="rId245" Type="http://schemas.openxmlformats.org/officeDocument/2006/relationships/ctrlProp" Target="../ctrlProps/ctrlProp241.xml"/><Relationship Id="rId261" Type="http://schemas.openxmlformats.org/officeDocument/2006/relationships/ctrlProp" Target="../ctrlProps/ctrlProp257.xml"/><Relationship Id="rId266" Type="http://schemas.openxmlformats.org/officeDocument/2006/relationships/ctrlProp" Target="../ctrlProps/ctrlProp262.xml"/><Relationship Id="rId287" Type="http://schemas.openxmlformats.org/officeDocument/2006/relationships/ctrlProp" Target="../ctrlProps/ctrlProp283.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282" Type="http://schemas.openxmlformats.org/officeDocument/2006/relationships/ctrlProp" Target="../ctrlProps/ctrlProp278.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vmlDrawing" Target="../drawings/vmlDrawing2.vml"/><Relationship Id="rId214" Type="http://schemas.openxmlformats.org/officeDocument/2006/relationships/ctrlProp" Target="../ctrlProps/ctrlProp210.xml"/><Relationship Id="rId230" Type="http://schemas.openxmlformats.org/officeDocument/2006/relationships/ctrlProp" Target="../ctrlProps/ctrlProp226.xml"/><Relationship Id="rId235" Type="http://schemas.openxmlformats.org/officeDocument/2006/relationships/ctrlProp" Target="../ctrlProps/ctrlProp231.xml"/><Relationship Id="rId251" Type="http://schemas.openxmlformats.org/officeDocument/2006/relationships/ctrlProp" Target="../ctrlProps/ctrlProp247.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72" Type="http://schemas.openxmlformats.org/officeDocument/2006/relationships/ctrlProp" Target="../ctrlProps/ctrlProp268.xml"/><Relationship Id="rId293" Type="http://schemas.openxmlformats.org/officeDocument/2006/relationships/ctrlProp" Target="../ctrlProps/ctrlProp289.xml"/><Relationship Id="rId302" Type="http://schemas.openxmlformats.org/officeDocument/2006/relationships/ctrlProp" Target="../ctrlProps/ctrlProp298.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262" Type="http://schemas.openxmlformats.org/officeDocument/2006/relationships/ctrlProp" Target="../ctrlProps/ctrlProp258.xml"/><Relationship Id="rId283" Type="http://schemas.openxmlformats.org/officeDocument/2006/relationships/ctrlProp" Target="../ctrlProps/ctrlProp279.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3.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printerSettings" Target="../printerSettings/printerSettings2.bin"/><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8"/>
  <sheetViews>
    <sheetView view="pageLayout" zoomScaleNormal="100" workbookViewId="0">
      <selection activeCell="A3" sqref="A3:G36"/>
    </sheetView>
  </sheetViews>
  <sheetFormatPr baseColWidth="10" defaultRowHeight="15" x14ac:dyDescent="0.25"/>
  <cols>
    <col min="1" max="16384" width="11.42578125" style="1"/>
  </cols>
  <sheetData>
    <row r="3" spans="1:7" ht="15" customHeight="1" x14ac:dyDescent="0.25">
      <c r="A3" s="308" t="s">
        <v>310</v>
      </c>
      <c r="B3" s="308"/>
      <c r="C3" s="308"/>
      <c r="D3" s="308"/>
      <c r="E3" s="308"/>
      <c r="F3" s="308"/>
      <c r="G3" s="308"/>
    </row>
    <row r="4" spans="1:7" x14ac:dyDescent="0.25">
      <c r="A4" s="308"/>
      <c r="B4" s="308"/>
      <c r="C4" s="308"/>
      <c r="D4" s="308"/>
      <c r="E4" s="308"/>
      <c r="F4" s="308"/>
      <c r="G4" s="308"/>
    </row>
    <row r="5" spans="1:7" x14ac:dyDescent="0.25">
      <c r="A5" s="308"/>
      <c r="B5" s="308"/>
      <c r="C5" s="308"/>
      <c r="D5" s="308"/>
      <c r="E5" s="308"/>
      <c r="F5" s="308"/>
      <c r="G5" s="308"/>
    </row>
    <row r="6" spans="1:7" x14ac:dyDescent="0.25">
      <c r="A6" s="308"/>
      <c r="B6" s="308"/>
      <c r="C6" s="308"/>
      <c r="D6" s="308"/>
      <c r="E6" s="308"/>
      <c r="F6" s="308"/>
      <c r="G6" s="308"/>
    </row>
    <row r="7" spans="1:7" x14ac:dyDescent="0.25">
      <c r="A7" s="308"/>
      <c r="B7" s="308"/>
      <c r="C7" s="308"/>
      <c r="D7" s="308"/>
      <c r="E7" s="308"/>
      <c r="F7" s="308"/>
      <c r="G7" s="308"/>
    </row>
    <row r="8" spans="1:7" x14ac:dyDescent="0.25">
      <c r="A8" s="308"/>
      <c r="B8" s="308"/>
      <c r="C8" s="308"/>
      <c r="D8" s="308"/>
      <c r="E8" s="308"/>
      <c r="F8" s="308"/>
      <c r="G8" s="308"/>
    </row>
    <row r="9" spans="1:7" x14ac:dyDescent="0.25">
      <c r="A9" s="308"/>
      <c r="B9" s="308"/>
      <c r="C9" s="308"/>
      <c r="D9" s="308"/>
      <c r="E9" s="308"/>
      <c r="F9" s="308"/>
      <c r="G9" s="308"/>
    </row>
    <row r="10" spans="1:7" x14ac:dyDescent="0.25">
      <c r="A10" s="308"/>
      <c r="B10" s="308"/>
      <c r="C10" s="308"/>
      <c r="D10" s="308"/>
      <c r="E10" s="308"/>
      <c r="F10" s="308"/>
      <c r="G10" s="308"/>
    </row>
    <row r="11" spans="1:7" x14ac:dyDescent="0.25">
      <c r="A11" s="308"/>
      <c r="B11" s="308"/>
      <c r="C11" s="308"/>
      <c r="D11" s="308"/>
      <c r="E11" s="308"/>
      <c r="F11" s="308"/>
      <c r="G11" s="308"/>
    </row>
    <row r="12" spans="1:7" x14ac:dyDescent="0.25">
      <c r="A12" s="308"/>
      <c r="B12" s="308"/>
      <c r="C12" s="308"/>
      <c r="D12" s="308"/>
      <c r="E12" s="308"/>
      <c r="F12" s="308"/>
      <c r="G12" s="308"/>
    </row>
    <row r="13" spans="1:7" x14ac:dyDescent="0.25">
      <c r="A13" s="308"/>
      <c r="B13" s="308"/>
      <c r="C13" s="308"/>
      <c r="D13" s="308"/>
      <c r="E13" s="308"/>
      <c r="F13" s="308"/>
      <c r="G13" s="308"/>
    </row>
    <row r="14" spans="1:7" x14ac:dyDescent="0.25">
      <c r="A14" s="308"/>
      <c r="B14" s="308"/>
      <c r="C14" s="308"/>
      <c r="D14" s="308"/>
      <c r="E14" s="308"/>
      <c r="F14" s="308"/>
      <c r="G14" s="308"/>
    </row>
    <row r="15" spans="1:7" x14ac:dyDescent="0.25">
      <c r="A15" s="308"/>
      <c r="B15" s="308"/>
      <c r="C15" s="308"/>
      <c r="D15" s="308"/>
      <c r="E15" s="308"/>
      <c r="F15" s="308"/>
      <c r="G15" s="308"/>
    </row>
    <row r="16" spans="1:7" x14ac:dyDescent="0.25">
      <c r="A16" s="308"/>
      <c r="B16" s="308"/>
      <c r="C16" s="308"/>
      <c r="D16" s="308"/>
      <c r="E16" s="308"/>
      <c r="F16" s="308"/>
      <c r="G16" s="308"/>
    </row>
    <row r="17" spans="1:7" ht="15" customHeight="1" x14ac:dyDescent="0.25">
      <c r="A17" s="308"/>
      <c r="B17" s="308"/>
      <c r="C17" s="308"/>
      <c r="D17" s="308"/>
      <c r="E17" s="308"/>
      <c r="F17" s="308"/>
      <c r="G17" s="308"/>
    </row>
    <row r="18" spans="1:7" x14ac:dyDescent="0.25">
      <c r="A18" s="308"/>
      <c r="B18" s="308"/>
      <c r="C18" s="308"/>
      <c r="D18" s="308"/>
      <c r="E18" s="308"/>
      <c r="F18" s="308"/>
      <c r="G18" s="308"/>
    </row>
    <row r="19" spans="1:7" x14ac:dyDescent="0.25">
      <c r="A19" s="308"/>
      <c r="B19" s="308"/>
      <c r="C19" s="308"/>
      <c r="D19" s="308"/>
      <c r="E19" s="308"/>
      <c r="F19" s="308"/>
      <c r="G19" s="308"/>
    </row>
    <row r="20" spans="1:7" x14ac:dyDescent="0.25">
      <c r="A20" s="308"/>
      <c r="B20" s="308"/>
      <c r="C20" s="308"/>
      <c r="D20" s="308"/>
      <c r="E20" s="308"/>
      <c r="F20" s="308"/>
      <c r="G20" s="308"/>
    </row>
    <row r="21" spans="1:7" x14ac:dyDescent="0.25">
      <c r="A21" s="308"/>
      <c r="B21" s="308"/>
      <c r="C21" s="308"/>
      <c r="D21" s="308"/>
      <c r="E21" s="308"/>
      <c r="F21" s="308"/>
      <c r="G21" s="308"/>
    </row>
    <row r="22" spans="1:7" x14ac:dyDescent="0.25">
      <c r="A22" s="308"/>
      <c r="B22" s="308"/>
      <c r="C22" s="308"/>
      <c r="D22" s="308"/>
      <c r="E22" s="308"/>
      <c r="F22" s="308"/>
      <c r="G22" s="308"/>
    </row>
    <row r="23" spans="1:7" x14ac:dyDescent="0.25">
      <c r="A23" s="308"/>
      <c r="B23" s="308"/>
      <c r="C23" s="308"/>
      <c r="D23" s="308"/>
      <c r="E23" s="308"/>
      <c r="F23" s="308"/>
      <c r="G23" s="308"/>
    </row>
    <row r="24" spans="1:7" x14ac:dyDescent="0.25">
      <c r="A24" s="308"/>
      <c r="B24" s="308"/>
      <c r="C24" s="308"/>
      <c r="D24" s="308"/>
      <c r="E24" s="308"/>
      <c r="F24" s="308"/>
      <c r="G24" s="308"/>
    </row>
    <row r="25" spans="1:7" x14ac:dyDescent="0.25">
      <c r="A25" s="308"/>
      <c r="B25" s="308"/>
      <c r="C25" s="308"/>
      <c r="D25" s="308"/>
      <c r="E25" s="308"/>
      <c r="F25" s="308"/>
      <c r="G25" s="308"/>
    </row>
    <row r="26" spans="1:7" x14ac:dyDescent="0.25">
      <c r="A26" s="308"/>
      <c r="B26" s="308"/>
      <c r="C26" s="308"/>
      <c r="D26" s="308"/>
      <c r="E26" s="308"/>
      <c r="F26" s="308"/>
      <c r="G26" s="308"/>
    </row>
    <row r="27" spans="1:7" x14ac:dyDescent="0.25">
      <c r="A27" s="308"/>
      <c r="B27" s="308"/>
      <c r="C27" s="308"/>
      <c r="D27" s="308"/>
      <c r="E27" s="308"/>
      <c r="F27" s="308"/>
      <c r="G27" s="308"/>
    </row>
    <row r="28" spans="1:7" x14ac:dyDescent="0.25">
      <c r="A28" s="308"/>
      <c r="B28" s="308"/>
      <c r="C28" s="308"/>
      <c r="D28" s="308"/>
      <c r="E28" s="308"/>
      <c r="F28" s="308"/>
      <c r="G28" s="308"/>
    </row>
    <row r="29" spans="1:7" x14ac:dyDescent="0.25">
      <c r="A29" s="308"/>
      <c r="B29" s="308"/>
      <c r="C29" s="308"/>
      <c r="D29" s="308"/>
      <c r="E29" s="308"/>
      <c r="F29" s="308"/>
      <c r="G29" s="308"/>
    </row>
    <row r="30" spans="1:7" x14ac:dyDescent="0.25">
      <c r="A30" s="308"/>
      <c r="B30" s="308"/>
      <c r="C30" s="308"/>
      <c r="D30" s="308"/>
      <c r="E30" s="308"/>
      <c r="F30" s="308"/>
      <c r="G30" s="308"/>
    </row>
    <row r="31" spans="1:7" x14ac:dyDescent="0.25">
      <c r="A31" s="308"/>
      <c r="B31" s="308"/>
      <c r="C31" s="308"/>
      <c r="D31" s="308"/>
      <c r="E31" s="308"/>
      <c r="F31" s="308"/>
      <c r="G31" s="308"/>
    </row>
    <row r="32" spans="1:7" x14ac:dyDescent="0.25">
      <c r="A32" s="308"/>
      <c r="B32" s="308"/>
      <c r="C32" s="308"/>
      <c r="D32" s="308"/>
      <c r="E32" s="308"/>
      <c r="F32" s="308"/>
      <c r="G32" s="308"/>
    </row>
    <row r="33" spans="1:7" x14ac:dyDescent="0.25">
      <c r="A33" s="308"/>
      <c r="B33" s="308"/>
      <c r="C33" s="308"/>
      <c r="D33" s="308"/>
      <c r="E33" s="308"/>
      <c r="F33" s="308"/>
      <c r="G33" s="308"/>
    </row>
    <row r="34" spans="1:7" x14ac:dyDescent="0.25">
      <c r="A34" s="308"/>
      <c r="B34" s="308"/>
      <c r="C34" s="308"/>
      <c r="D34" s="308"/>
      <c r="E34" s="308"/>
      <c r="F34" s="308"/>
      <c r="G34" s="308"/>
    </row>
    <row r="35" spans="1:7" x14ac:dyDescent="0.25">
      <c r="A35" s="308"/>
      <c r="B35" s="308"/>
      <c r="C35" s="308"/>
      <c r="D35" s="308"/>
      <c r="E35" s="308"/>
      <c r="F35" s="308"/>
      <c r="G35" s="308"/>
    </row>
    <row r="36" spans="1:7" x14ac:dyDescent="0.25">
      <c r="A36" s="308"/>
      <c r="B36" s="308"/>
      <c r="C36" s="308"/>
      <c r="D36" s="308"/>
      <c r="E36" s="308"/>
      <c r="F36" s="308"/>
      <c r="G36" s="308"/>
    </row>
    <row r="37" spans="1:7" x14ac:dyDescent="0.25">
      <c r="A37" s="2"/>
      <c r="B37" s="2"/>
      <c r="C37" s="2"/>
      <c r="D37" s="2"/>
      <c r="E37" s="2"/>
    </row>
    <row r="38" spans="1:7" x14ac:dyDescent="0.25">
      <c r="A38" s="2"/>
      <c r="B38" s="2"/>
      <c r="C38" s="2"/>
      <c r="D38" s="2"/>
      <c r="E38" s="2"/>
    </row>
    <row r="39" spans="1:7" x14ac:dyDescent="0.25">
      <c r="A39" s="2"/>
      <c r="B39" s="2"/>
      <c r="C39" s="2"/>
      <c r="D39" s="2"/>
      <c r="E39" s="2"/>
    </row>
    <row r="40" spans="1:7" x14ac:dyDescent="0.25">
      <c r="A40" s="2"/>
      <c r="B40" s="2"/>
      <c r="C40" s="2"/>
      <c r="D40" s="2"/>
      <c r="E40" s="2"/>
    </row>
    <row r="41" spans="1:7" x14ac:dyDescent="0.25">
      <c r="A41" s="2"/>
      <c r="B41" s="2"/>
      <c r="C41" s="2"/>
      <c r="D41" s="2"/>
      <c r="E41" s="2"/>
    </row>
    <row r="42" spans="1:7" x14ac:dyDescent="0.25">
      <c r="A42" s="2"/>
      <c r="B42" s="2"/>
      <c r="C42" s="2"/>
      <c r="D42" s="2"/>
      <c r="E42" s="2"/>
    </row>
    <row r="43" spans="1:7" x14ac:dyDescent="0.25">
      <c r="A43" s="2"/>
      <c r="B43" s="2"/>
      <c r="C43" s="2"/>
      <c r="D43" s="2"/>
      <c r="E43" s="2"/>
    </row>
    <row r="44" spans="1:7" x14ac:dyDescent="0.25">
      <c r="A44" s="2"/>
      <c r="B44" s="2"/>
      <c r="C44" s="2"/>
      <c r="D44" s="2"/>
      <c r="E44" s="2"/>
    </row>
    <row r="45" spans="1:7" x14ac:dyDescent="0.25">
      <c r="A45" s="2"/>
      <c r="B45" s="2"/>
      <c r="C45" s="2"/>
      <c r="D45" s="2"/>
      <c r="E45" s="2"/>
    </row>
    <row r="46" spans="1:7" x14ac:dyDescent="0.25">
      <c r="A46" s="2"/>
      <c r="B46" s="2"/>
      <c r="C46" s="2"/>
      <c r="D46" s="2"/>
      <c r="E46" s="2"/>
    </row>
    <row r="47" spans="1:7" x14ac:dyDescent="0.25">
      <c r="A47" s="2"/>
      <c r="B47" s="2"/>
      <c r="C47" s="2"/>
      <c r="D47" s="2"/>
      <c r="E47" s="2"/>
    </row>
    <row r="48" spans="1:7" x14ac:dyDescent="0.25">
      <c r="A48" s="2"/>
      <c r="B48" s="2"/>
      <c r="C48" s="2"/>
      <c r="D48" s="2"/>
      <c r="E48" s="2"/>
    </row>
    <row r="49" spans="1:5" x14ac:dyDescent="0.25">
      <c r="A49" s="2"/>
      <c r="B49" s="2"/>
      <c r="C49" s="2"/>
      <c r="D49" s="2"/>
      <c r="E49" s="2"/>
    </row>
    <row r="50" spans="1:5" x14ac:dyDescent="0.25">
      <c r="A50" s="2"/>
      <c r="B50" s="2"/>
      <c r="C50" s="2"/>
      <c r="D50" s="2"/>
      <c r="E50" s="2"/>
    </row>
    <row r="51" spans="1:5" x14ac:dyDescent="0.25">
      <c r="A51" s="2"/>
      <c r="B51" s="2"/>
      <c r="C51" s="2"/>
      <c r="D51" s="2"/>
      <c r="E51" s="2"/>
    </row>
    <row r="52" spans="1:5" x14ac:dyDescent="0.25">
      <c r="A52" s="2"/>
      <c r="B52" s="2"/>
      <c r="C52" s="2"/>
      <c r="D52" s="2"/>
      <c r="E52" s="2"/>
    </row>
    <row r="53" spans="1:5" x14ac:dyDescent="0.25">
      <c r="A53" s="2"/>
      <c r="B53" s="2"/>
      <c r="C53" s="2"/>
      <c r="D53" s="2"/>
      <c r="E53" s="2"/>
    </row>
    <row r="54" spans="1:5" x14ac:dyDescent="0.25">
      <c r="A54" s="2"/>
      <c r="B54" s="2"/>
      <c r="C54" s="2"/>
      <c r="D54" s="2"/>
      <c r="E54" s="2"/>
    </row>
    <row r="55" spans="1:5" x14ac:dyDescent="0.25">
      <c r="A55" s="2"/>
      <c r="B55" s="2"/>
      <c r="C55" s="2"/>
      <c r="D55" s="2"/>
      <c r="E55" s="2"/>
    </row>
    <row r="56" spans="1:5" x14ac:dyDescent="0.25">
      <c r="A56" s="2"/>
      <c r="B56" s="2"/>
      <c r="C56" s="2"/>
      <c r="D56" s="2"/>
      <c r="E56" s="2"/>
    </row>
    <row r="57" spans="1:5" x14ac:dyDescent="0.25">
      <c r="A57" s="2"/>
      <c r="B57" s="2"/>
      <c r="C57" s="2"/>
      <c r="D57" s="2"/>
      <c r="E57" s="2"/>
    </row>
    <row r="58" spans="1:5" x14ac:dyDescent="0.25">
      <c r="A58" s="2"/>
      <c r="B58" s="2"/>
      <c r="C58" s="2"/>
      <c r="D58" s="2"/>
      <c r="E58" s="2"/>
    </row>
    <row r="59" spans="1:5" x14ac:dyDescent="0.25">
      <c r="A59" s="2"/>
      <c r="B59" s="2"/>
      <c r="C59" s="2"/>
      <c r="D59" s="2"/>
      <c r="E59" s="2"/>
    </row>
    <row r="60" spans="1:5" x14ac:dyDescent="0.25">
      <c r="A60" s="2"/>
      <c r="B60" s="2"/>
      <c r="C60" s="2"/>
      <c r="D60" s="2"/>
      <c r="E60" s="2"/>
    </row>
    <row r="61" spans="1:5" x14ac:dyDescent="0.25">
      <c r="A61" s="2"/>
      <c r="B61" s="2"/>
      <c r="C61" s="2"/>
      <c r="D61" s="2"/>
      <c r="E61" s="2"/>
    </row>
    <row r="62" spans="1:5" x14ac:dyDescent="0.25">
      <c r="A62" s="2"/>
      <c r="B62" s="2"/>
      <c r="C62" s="2"/>
      <c r="D62" s="2"/>
      <c r="E62" s="2"/>
    </row>
    <row r="63" spans="1:5" x14ac:dyDescent="0.25">
      <c r="A63" s="2"/>
      <c r="B63" s="2"/>
      <c r="C63" s="2"/>
      <c r="D63" s="2"/>
      <c r="E63" s="2"/>
    </row>
    <row r="64" spans="1:5" x14ac:dyDescent="0.25">
      <c r="A64" s="2"/>
      <c r="B64" s="2"/>
      <c r="C64" s="2"/>
      <c r="D64" s="2"/>
      <c r="E64" s="2"/>
    </row>
    <row r="65" spans="1:5" x14ac:dyDescent="0.25">
      <c r="A65" s="2"/>
      <c r="B65" s="2"/>
      <c r="C65" s="2"/>
      <c r="D65" s="2"/>
      <c r="E65" s="2"/>
    </row>
    <row r="66" spans="1:5" x14ac:dyDescent="0.25">
      <c r="A66" s="2"/>
      <c r="B66" s="2"/>
      <c r="C66" s="2"/>
      <c r="D66" s="2"/>
      <c r="E66" s="2"/>
    </row>
    <row r="67" spans="1:5" x14ac:dyDescent="0.25">
      <c r="A67" s="2"/>
      <c r="B67" s="2"/>
      <c r="C67" s="2"/>
      <c r="D67" s="2"/>
      <c r="E67" s="2"/>
    </row>
    <row r="68" spans="1:5" x14ac:dyDescent="0.25">
      <c r="A68" s="2"/>
      <c r="B68" s="2"/>
      <c r="C68" s="2"/>
      <c r="D68" s="2"/>
      <c r="E68" s="2"/>
    </row>
    <row r="69" spans="1:5" x14ac:dyDescent="0.25">
      <c r="A69" s="2"/>
      <c r="B69" s="2"/>
      <c r="C69" s="2"/>
      <c r="D69" s="2"/>
      <c r="E69" s="2"/>
    </row>
    <row r="70" spans="1:5" x14ac:dyDescent="0.25">
      <c r="A70" s="2"/>
      <c r="B70" s="2"/>
      <c r="C70" s="2"/>
      <c r="D70" s="2"/>
      <c r="E70" s="2"/>
    </row>
    <row r="71" spans="1:5" x14ac:dyDescent="0.25">
      <c r="A71" s="2"/>
      <c r="B71" s="2"/>
      <c r="C71" s="2"/>
      <c r="D71" s="2"/>
      <c r="E71" s="2"/>
    </row>
    <row r="72" spans="1:5" x14ac:dyDescent="0.25">
      <c r="A72" s="2"/>
      <c r="B72" s="2"/>
      <c r="C72" s="2"/>
      <c r="D72" s="2"/>
      <c r="E72" s="2"/>
    </row>
    <row r="73" spans="1:5" x14ac:dyDescent="0.25">
      <c r="A73" s="2"/>
      <c r="B73" s="2"/>
      <c r="C73" s="2"/>
      <c r="D73" s="2"/>
      <c r="E73" s="2"/>
    </row>
    <row r="74" spans="1:5" x14ac:dyDescent="0.25">
      <c r="A74" s="2"/>
      <c r="B74" s="2"/>
      <c r="C74" s="2"/>
      <c r="D74" s="2"/>
      <c r="E74" s="2"/>
    </row>
    <row r="75" spans="1:5" x14ac:dyDescent="0.25">
      <c r="A75" s="2"/>
      <c r="B75" s="2"/>
      <c r="C75" s="2"/>
      <c r="D75" s="2"/>
      <c r="E75" s="2"/>
    </row>
    <row r="76" spans="1:5" x14ac:dyDescent="0.25">
      <c r="A76" s="2"/>
      <c r="B76" s="2"/>
      <c r="C76" s="2"/>
      <c r="D76" s="2"/>
      <c r="E76" s="2"/>
    </row>
    <row r="77" spans="1:5" x14ac:dyDescent="0.25">
      <c r="A77" s="2"/>
      <c r="B77" s="2"/>
      <c r="C77" s="2"/>
      <c r="D77" s="2"/>
      <c r="E77" s="2"/>
    </row>
    <row r="78" spans="1:5" x14ac:dyDescent="0.25">
      <c r="A78" s="2"/>
      <c r="B78" s="2"/>
      <c r="C78" s="2"/>
      <c r="D78" s="2"/>
      <c r="E78" s="2"/>
    </row>
    <row r="79" spans="1:5" x14ac:dyDescent="0.25">
      <c r="A79" s="2"/>
      <c r="B79" s="2"/>
      <c r="C79" s="2"/>
      <c r="D79" s="2"/>
      <c r="E79" s="2"/>
    </row>
    <row r="80" spans="1:5" x14ac:dyDescent="0.25">
      <c r="A80" s="2"/>
      <c r="B80" s="2"/>
      <c r="C80" s="2"/>
      <c r="D80" s="2"/>
      <c r="E80" s="2"/>
    </row>
    <row r="81" spans="1:5" x14ac:dyDescent="0.25">
      <c r="A81" s="2"/>
      <c r="B81" s="2"/>
      <c r="C81" s="2"/>
      <c r="D81" s="2"/>
      <c r="E81" s="2"/>
    </row>
    <row r="82" spans="1:5" x14ac:dyDescent="0.25">
      <c r="A82" s="2"/>
      <c r="B82" s="2"/>
      <c r="C82" s="2"/>
      <c r="D82" s="2"/>
      <c r="E82" s="2"/>
    </row>
    <row r="83" spans="1:5" x14ac:dyDescent="0.25">
      <c r="A83" s="2"/>
      <c r="B83" s="2"/>
      <c r="C83" s="2"/>
      <c r="D83" s="2"/>
      <c r="E83" s="2"/>
    </row>
    <row r="84" spans="1:5" x14ac:dyDescent="0.25">
      <c r="A84" s="2"/>
      <c r="B84" s="2"/>
      <c r="C84" s="2"/>
      <c r="D84" s="2"/>
      <c r="E84" s="2"/>
    </row>
    <row r="85" spans="1:5" x14ac:dyDescent="0.25">
      <c r="A85" s="2"/>
      <c r="B85" s="2"/>
      <c r="C85" s="2"/>
      <c r="D85" s="2"/>
      <c r="E85" s="2"/>
    </row>
    <row r="86" spans="1:5" x14ac:dyDescent="0.25">
      <c r="A86" s="2"/>
      <c r="B86" s="2"/>
      <c r="C86" s="2"/>
      <c r="D86" s="2"/>
      <c r="E86" s="2"/>
    </row>
    <row r="87" spans="1:5" x14ac:dyDescent="0.25">
      <c r="A87" s="2"/>
      <c r="B87" s="2"/>
      <c r="C87" s="2"/>
      <c r="D87" s="2"/>
      <c r="E87" s="2"/>
    </row>
    <row r="88" spans="1:5" x14ac:dyDescent="0.25">
      <c r="A88" s="2"/>
      <c r="B88" s="2"/>
      <c r="C88" s="2"/>
      <c r="D88" s="2"/>
      <c r="E88" s="2"/>
    </row>
    <row r="89" spans="1:5" x14ac:dyDescent="0.25">
      <c r="A89" s="2"/>
      <c r="B89" s="2"/>
      <c r="C89" s="2"/>
      <c r="D89" s="2"/>
      <c r="E89" s="2"/>
    </row>
    <row r="90" spans="1:5" x14ac:dyDescent="0.25">
      <c r="A90" s="2"/>
      <c r="B90" s="2"/>
      <c r="C90" s="2"/>
      <c r="D90" s="2"/>
      <c r="E90" s="2"/>
    </row>
    <row r="91" spans="1:5" x14ac:dyDescent="0.25">
      <c r="A91" s="2"/>
      <c r="B91" s="2"/>
      <c r="C91" s="2"/>
      <c r="D91" s="2"/>
      <c r="E91" s="2"/>
    </row>
    <row r="92" spans="1:5" x14ac:dyDescent="0.25">
      <c r="A92" s="2"/>
      <c r="B92" s="2"/>
      <c r="C92" s="2"/>
      <c r="D92" s="2"/>
      <c r="E92" s="2"/>
    </row>
    <row r="93" spans="1:5" x14ac:dyDescent="0.25">
      <c r="A93" s="2"/>
      <c r="B93" s="2"/>
      <c r="C93" s="2"/>
      <c r="D93" s="2"/>
      <c r="E93" s="2"/>
    </row>
    <row r="94" spans="1:5" x14ac:dyDescent="0.25">
      <c r="A94" s="2"/>
      <c r="B94" s="2"/>
      <c r="C94" s="2"/>
      <c r="D94" s="2"/>
      <c r="E94" s="2"/>
    </row>
    <row r="95" spans="1:5" x14ac:dyDescent="0.25">
      <c r="A95" s="2"/>
      <c r="B95" s="2"/>
      <c r="C95" s="2"/>
      <c r="D95" s="2"/>
      <c r="E95" s="2"/>
    </row>
    <row r="96" spans="1:5" x14ac:dyDescent="0.25">
      <c r="A96" s="2"/>
      <c r="B96" s="2"/>
      <c r="C96" s="2"/>
      <c r="D96" s="2"/>
      <c r="E96" s="2"/>
    </row>
    <row r="97" spans="1:5" x14ac:dyDescent="0.25">
      <c r="A97" s="2"/>
      <c r="B97" s="2"/>
      <c r="C97" s="2"/>
      <c r="D97" s="2"/>
      <c r="E97" s="2"/>
    </row>
    <row r="98" spans="1:5" x14ac:dyDescent="0.25">
      <c r="A98" s="2"/>
      <c r="B98" s="2"/>
      <c r="C98" s="2"/>
      <c r="D98" s="2"/>
      <c r="E98" s="2"/>
    </row>
    <row r="99" spans="1:5" x14ac:dyDescent="0.25">
      <c r="A99" s="2"/>
      <c r="B99" s="2"/>
      <c r="C99" s="2"/>
      <c r="D99" s="2"/>
      <c r="E99" s="2"/>
    </row>
    <row r="100" spans="1:5" x14ac:dyDescent="0.25">
      <c r="A100" s="2"/>
      <c r="B100" s="2"/>
      <c r="C100" s="2"/>
      <c r="D100" s="2"/>
      <c r="E100" s="2"/>
    </row>
    <row r="101" spans="1:5" x14ac:dyDescent="0.25">
      <c r="A101" s="2"/>
      <c r="B101" s="2"/>
      <c r="C101" s="2"/>
      <c r="D101" s="2"/>
      <c r="E101" s="2"/>
    </row>
    <row r="102" spans="1:5" x14ac:dyDescent="0.25">
      <c r="A102" s="2"/>
      <c r="B102" s="2"/>
      <c r="C102" s="2"/>
      <c r="D102" s="2"/>
      <c r="E102" s="2"/>
    </row>
    <row r="103" spans="1:5" x14ac:dyDescent="0.25">
      <c r="A103" s="2"/>
      <c r="B103" s="2"/>
      <c r="C103" s="2"/>
      <c r="D103" s="2"/>
      <c r="E103" s="2"/>
    </row>
    <row r="104" spans="1:5" x14ac:dyDescent="0.25">
      <c r="A104" s="2"/>
      <c r="B104" s="2"/>
      <c r="C104" s="2"/>
      <c r="D104" s="2"/>
      <c r="E104" s="2"/>
    </row>
    <row r="105" spans="1:5" x14ac:dyDescent="0.25">
      <c r="A105" s="2"/>
      <c r="B105" s="2"/>
      <c r="C105" s="2"/>
      <c r="D105" s="2"/>
      <c r="E105" s="2"/>
    </row>
    <row r="106" spans="1:5" x14ac:dyDescent="0.25">
      <c r="A106" s="2"/>
      <c r="B106" s="2"/>
      <c r="C106" s="2"/>
      <c r="D106" s="2"/>
      <c r="E106" s="2"/>
    </row>
    <row r="107" spans="1:5" x14ac:dyDescent="0.25">
      <c r="A107" s="2"/>
      <c r="B107" s="2"/>
      <c r="C107" s="2"/>
      <c r="D107" s="2"/>
      <c r="E107" s="2"/>
    </row>
    <row r="108" spans="1:5" x14ac:dyDescent="0.25">
      <c r="A108" s="2"/>
      <c r="B108" s="2"/>
      <c r="C108" s="2"/>
      <c r="D108" s="2"/>
      <c r="E108" s="2"/>
    </row>
    <row r="109" spans="1:5" x14ac:dyDescent="0.25">
      <c r="A109" s="2"/>
      <c r="B109" s="2"/>
      <c r="C109" s="2"/>
      <c r="D109" s="2"/>
      <c r="E109" s="2"/>
    </row>
    <row r="110" spans="1:5" x14ac:dyDescent="0.25">
      <c r="A110" s="2"/>
      <c r="B110" s="2"/>
      <c r="C110" s="2"/>
      <c r="D110" s="2"/>
      <c r="E110" s="2"/>
    </row>
    <row r="111" spans="1:5" x14ac:dyDescent="0.25">
      <c r="A111" s="2"/>
      <c r="B111" s="2"/>
      <c r="C111" s="2"/>
      <c r="D111" s="2"/>
      <c r="E111" s="2"/>
    </row>
    <row r="112" spans="1:5" x14ac:dyDescent="0.25">
      <c r="A112" s="2"/>
      <c r="B112" s="2"/>
      <c r="C112" s="2"/>
      <c r="D112" s="2"/>
      <c r="E112" s="2"/>
    </row>
    <row r="113" spans="1:5" x14ac:dyDescent="0.25">
      <c r="A113" s="2"/>
      <c r="B113" s="2"/>
      <c r="C113" s="2"/>
      <c r="D113" s="2"/>
      <c r="E113" s="2"/>
    </row>
    <row r="114" spans="1:5" x14ac:dyDescent="0.25">
      <c r="A114" s="2"/>
      <c r="B114" s="2"/>
      <c r="C114" s="2"/>
      <c r="D114" s="2"/>
      <c r="E114" s="2"/>
    </row>
    <row r="115" spans="1:5" x14ac:dyDescent="0.25">
      <c r="A115" s="2"/>
      <c r="B115" s="2"/>
      <c r="C115" s="2"/>
      <c r="D115" s="2"/>
      <c r="E115" s="2"/>
    </row>
    <row r="116" spans="1:5" x14ac:dyDescent="0.25">
      <c r="A116" s="2"/>
      <c r="B116" s="2"/>
      <c r="C116" s="2"/>
      <c r="D116" s="2"/>
      <c r="E116" s="2"/>
    </row>
    <row r="117" spans="1:5" x14ac:dyDescent="0.25">
      <c r="A117" s="2"/>
      <c r="B117" s="2"/>
      <c r="C117" s="2"/>
      <c r="D117" s="2"/>
      <c r="E117" s="2"/>
    </row>
    <row r="118" spans="1:5" x14ac:dyDescent="0.25">
      <c r="A118" s="2"/>
      <c r="B118" s="2"/>
      <c r="C118" s="2"/>
      <c r="D118" s="2"/>
      <c r="E118" s="2"/>
    </row>
    <row r="119" spans="1:5" x14ac:dyDescent="0.25">
      <c r="A119" s="2"/>
      <c r="B119" s="2"/>
      <c r="C119" s="2"/>
      <c r="D119" s="2"/>
      <c r="E119" s="2"/>
    </row>
    <row r="120" spans="1:5" x14ac:dyDescent="0.25">
      <c r="A120" s="2"/>
      <c r="B120" s="2"/>
      <c r="C120" s="2"/>
      <c r="D120" s="2"/>
      <c r="E120" s="2"/>
    </row>
    <row r="121" spans="1:5" x14ac:dyDescent="0.25">
      <c r="A121" s="2"/>
      <c r="B121" s="2"/>
      <c r="C121" s="2"/>
      <c r="D121" s="2"/>
      <c r="E121" s="2"/>
    </row>
    <row r="122" spans="1:5" x14ac:dyDescent="0.25">
      <c r="A122" s="2"/>
      <c r="B122" s="2"/>
      <c r="C122" s="2"/>
      <c r="D122" s="2"/>
      <c r="E122" s="2"/>
    </row>
    <row r="123" spans="1:5" x14ac:dyDescent="0.25">
      <c r="A123" s="2"/>
      <c r="B123" s="2"/>
      <c r="C123" s="2"/>
      <c r="D123" s="2"/>
      <c r="E123" s="2"/>
    </row>
    <row r="124" spans="1:5" x14ac:dyDescent="0.25">
      <c r="A124" s="2"/>
      <c r="B124" s="2"/>
      <c r="C124" s="2"/>
      <c r="D124" s="2"/>
      <c r="E124" s="2"/>
    </row>
    <row r="125" spans="1:5" x14ac:dyDescent="0.25">
      <c r="A125" s="2"/>
      <c r="B125" s="2"/>
      <c r="C125" s="2"/>
      <c r="D125" s="2"/>
      <c r="E125" s="2"/>
    </row>
    <row r="126" spans="1:5" x14ac:dyDescent="0.25">
      <c r="A126" s="2"/>
      <c r="B126" s="2"/>
      <c r="C126" s="2"/>
      <c r="D126" s="2"/>
      <c r="E126" s="2"/>
    </row>
    <row r="127" spans="1:5" x14ac:dyDescent="0.25">
      <c r="A127" s="2"/>
      <c r="B127" s="2"/>
      <c r="C127" s="2"/>
      <c r="D127" s="2"/>
      <c r="E127" s="2"/>
    </row>
    <row r="128" spans="1:5" x14ac:dyDescent="0.25">
      <c r="A128" s="2"/>
      <c r="B128" s="2"/>
      <c r="C128" s="2"/>
      <c r="D128" s="2"/>
      <c r="E128" s="2"/>
    </row>
    <row r="129" spans="1:5" x14ac:dyDescent="0.25">
      <c r="A129" s="2"/>
      <c r="B129" s="2"/>
      <c r="C129" s="2"/>
      <c r="D129" s="2"/>
      <c r="E129" s="2"/>
    </row>
    <row r="130" spans="1:5" x14ac:dyDescent="0.25">
      <c r="A130" s="2"/>
      <c r="B130" s="2"/>
      <c r="C130" s="2"/>
      <c r="D130" s="2"/>
      <c r="E130" s="2"/>
    </row>
    <row r="131" spans="1:5" x14ac:dyDescent="0.25">
      <c r="A131" s="2"/>
      <c r="B131" s="2"/>
      <c r="C131" s="2"/>
      <c r="D131" s="2"/>
      <c r="E131" s="2"/>
    </row>
    <row r="132" spans="1:5" x14ac:dyDescent="0.25">
      <c r="A132" s="2"/>
      <c r="B132" s="2"/>
      <c r="C132" s="2"/>
      <c r="D132" s="2"/>
      <c r="E132" s="2"/>
    </row>
    <row r="133" spans="1:5" x14ac:dyDescent="0.25">
      <c r="A133" s="2"/>
      <c r="B133" s="2"/>
      <c r="C133" s="2"/>
      <c r="D133" s="2"/>
      <c r="E133" s="2"/>
    </row>
    <row r="134" spans="1:5" x14ac:dyDescent="0.25">
      <c r="A134" s="2"/>
      <c r="B134" s="2"/>
      <c r="C134" s="2"/>
      <c r="D134" s="2"/>
      <c r="E134" s="2"/>
    </row>
    <row r="135" spans="1:5" x14ac:dyDescent="0.25">
      <c r="A135" s="2"/>
      <c r="B135" s="2"/>
      <c r="C135" s="2"/>
      <c r="D135" s="2"/>
      <c r="E135" s="2"/>
    </row>
    <row r="136" spans="1:5" x14ac:dyDescent="0.25">
      <c r="A136" s="2"/>
      <c r="B136" s="2"/>
      <c r="C136" s="2"/>
      <c r="D136" s="2"/>
      <c r="E136" s="2"/>
    </row>
    <row r="137" spans="1:5" x14ac:dyDescent="0.25">
      <c r="A137" s="2"/>
      <c r="B137" s="2"/>
      <c r="C137" s="2"/>
      <c r="D137" s="2"/>
      <c r="E137" s="2"/>
    </row>
    <row r="138" spans="1:5" x14ac:dyDescent="0.25">
      <c r="A138" s="2"/>
      <c r="B138" s="2"/>
      <c r="C138" s="2"/>
      <c r="D138" s="2"/>
      <c r="E138" s="2"/>
    </row>
    <row r="139" spans="1:5" x14ac:dyDescent="0.25">
      <c r="A139" s="2"/>
      <c r="B139" s="2"/>
      <c r="C139" s="2"/>
      <c r="D139" s="2"/>
      <c r="E139" s="2"/>
    </row>
    <row r="140" spans="1:5" x14ac:dyDescent="0.25">
      <c r="A140" s="2"/>
      <c r="B140" s="2"/>
      <c r="C140" s="2"/>
      <c r="D140" s="2"/>
      <c r="E140" s="2"/>
    </row>
    <row r="141" spans="1:5" x14ac:dyDescent="0.25">
      <c r="A141" s="2"/>
      <c r="B141" s="2"/>
      <c r="C141" s="2"/>
      <c r="D141" s="2"/>
      <c r="E141" s="2"/>
    </row>
    <row r="142" spans="1:5" x14ac:dyDescent="0.25">
      <c r="A142" s="2"/>
      <c r="B142" s="2"/>
      <c r="C142" s="2"/>
      <c r="D142" s="2"/>
      <c r="E142" s="2"/>
    </row>
    <row r="143" spans="1:5" x14ac:dyDescent="0.25">
      <c r="A143" s="2"/>
      <c r="B143" s="2"/>
      <c r="C143" s="2"/>
      <c r="D143" s="2"/>
      <c r="E143" s="2"/>
    </row>
    <row r="144" spans="1:5" x14ac:dyDescent="0.25">
      <c r="A144" s="2"/>
      <c r="B144" s="2"/>
      <c r="C144" s="2"/>
      <c r="D144" s="2"/>
      <c r="E144" s="2"/>
    </row>
    <row r="145" spans="1:5" x14ac:dyDescent="0.25">
      <c r="A145" s="2"/>
      <c r="B145" s="2"/>
      <c r="C145" s="2"/>
      <c r="D145" s="2"/>
      <c r="E145" s="2"/>
    </row>
    <row r="146" spans="1:5" x14ac:dyDescent="0.25">
      <c r="A146" s="2"/>
      <c r="B146" s="2"/>
      <c r="C146" s="2"/>
      <c r="D146" s="2"/>
      <c r="E146" s="2"/>
    </row>
    <row r="147" spans="1:5" x14ac:dyDescent="0.25">
      <c r="A147" s="2"/>
      <c r="B147" s="2"/>
      <c r="C147" s="2"/>
      <c r="D147" s="2"/>
      <c r="E147" s="2"/>
    </row>
    <row r="148" spans="1:5" x14ac:dyDescent="0.25">
      <c r="A148" s="2"/>
      <c r="B148" s="2"/>
      <c r="C148" s="2"/>
      <c r="D148" s="2"/>
      <c r="E148" s="2"/>
    </row>
    <row r="149" spans="1:5" x14ac:dyDescent="0.25">
      <c r="A149" s="2"/>
      <c r="B149" s="2"/>
      <c r="C149" s="2"/>
      <c r="D149" s="2"/>
      <c r="E149" s="2"/>
    </row>
    <row r="150" spans="1:5" x14ac:dyDescent="0.25">
      <c r="A150" s="2"/>
      <c r="B150" s="2"/>
      <c r="C150" s="2"/>
      <c r="D150" s="2"/>
      <c r="E150" s="2"/>
    </row>
    <row r="151" spans="1:5" x14ac:dyDescent="0.25">
      <c r="A151" s="2"/>
      <c r="B151" s="2"/>
      <c r="C151" s="2"/>
      <c r="D151" s="2"/>
      <c r="E151" s="2"/>
    </row>
    <row r="152" spans="1:5" x14ac:dyDescent="0.25">
      <c r="A152" s="2"/>
      <c r="B152" s="2"/>
      <c r="C152" s="2"/>
      <c r="D152" s="2"/>
      <c r="E152" s="2"/>
    </row>
    <row r="153" spans="1:5" x14ac:dyDescent="0.25">
      <c r="A153" s="2"/>
      <c r="B153" s="2"/>
      <c r="C153" s="2"/>
      <c r="D153" s="2"/>
      <c r="E153" s="2"/>
    </row>
    <row r="154" spans="1:5" x14ac:dyDescent="0.25">
      <c r="A154" s="2"/>
      <c r="B154" s="2"/>
      <c r="C154" s="2"/>
      <c r="D154" s="2"/>
      <c r="E154" s="2"/>
    </row>
    <row r="155" spans="1:5" x14ac:dyDescent="0.25">
      <c r="A155" s="2"/>
      <c r="B155" s="2"/>
      <c r="C155" s="2"/>
      <c r="D155" s="2"/>
      <c r="E155" s="2"/>
    </row>
    <row r="156" spans="1:5" x14ac:dyDescent="0.25">
      <c r="A156" s="2"/>
      <c r="B156" s="2"/>
      <c r="C156" s="2"/>
      <c r="D156" s="2"/>
      <c r="E156" s="2"/>
    </row>
    <row r="157" spans="1:5" x14ac:dyDescent="0.25">
      <c r="A157" s="2"/>
      <c r="B157" s="2"/>
      <c r="C157" s="2"/>
      <c r="D157" s="2"/>
      <c r="E157" s="2"/>
    </row>
    <row r="158" spans="1:5" x14ac:dyDescent="0.25">
      <c r="A158" s="2"/>
      <c r="B158" s="2"/>
      <c r="C158" s="2"/>
      <c r="D158" s="2"/>
      <c r="E158" s="2"/>
    </row>
    <row r="159" spans="1:5" x14ac:dyDescent="0.25">
      <c r="A159" s="2"/>
      <c r="B159" s="2"/>
      <c r="C159" s="2"/>
      <c r="D159" s="2"/>
      <c r="E159" s="2"/>
    </row>
    <row r="160" spans="1:5" x14ac:dyDescent="0.25">
      <c r="A160" s="2"/>
      <c r="B160" s="2"/>
      <c r="C160" s="2"/>
      <c r="D160" s="2"/>
      <c r="E160" s="2"/>
    </row>
    <row r="161" spans="1:5" x14ac:dyDescent="0.25">
      <c r="A161" s="2"/>
      <c r="B161" s="2"/>
      <c r="C161" s="2"/>
      <c r="D161" s="2"/>
      <c r="E161" s="2"/>
    </row>
    <row r="162" spans="1:5" x14ac:dyDescent="0.25">
      <c r="A162" s="2"/>
      <c r="B162" s="2"/>
      <c r="C162" s="2"/>
      <c r="D162" s="2"/>
      <c r="E162" s="2"/>
    </row>
    <row r="163" spans="1:5" x14ac:dyDescent="0.25">
      <c r="A163" s="2"/>
      <c r="B163" s="2"/>
      <c r="C163" s="2"/>
      <c r="D163" s="2"/>
      <c r="E163" s="2"/>
    </row>
    <row r="164" spans="1:5" x14ac:dyDescent="0.25">
      <c r="A164" s="2"/>
      <c r="B164" s="2"/>
      <c r="C164" s="2"/>
      <c r="D164" s="2"/>
      <c r="E164" s="2"/>
    </row>
    <row r="165" spans="1:5" x14ac:dyDescent="0.25">
      <c r="A165" s="2"/>
      <c r="B165" s="2"/>
      <c r="C165" s="2"/>
      <c r="D165" s="2"/>
      <c r="E165" s="2"/>
    </row>
    <row r="166" spans="1:5" x14ac:dyDescent="0.25">
      <c r="A166" s="2"/>
      <c r="B166" s="2"/>
      <c r="C166" s="2"/>
      <c r="D166" s="2"/>
      <c r="E166" s="2"/>
    </row>
    <row r="167" spans="1:5" x14ac:dyDescent="0.25">
      <c r="A167" s="2"/>
      <c r="B167" s="2"/>
      <c r="C167" s="2"/>
      <c r="D167" s="2"/>
      <c r="E167" s="2"/>
    </row>
    <row r="168" spans="1:5" x14ac:dyDescent="0.25">
      <c r="A168" s="2"/>
      <c r="B168" s="2"/>
      <c r="C168" s="2"/>
      <c r="D168" s="2"/>
      <c r="E168" s="2"/>
    </row>
    <row r="169" spans="1:5" x14ac:dyDescent="0.25">
      <c r="A169" s="2"/>
      <c r="B169" s="2"/>
      <c r="C169" s="2"/>
      <c r="D169" s="2"/>
      <c r="E169" s="2"/>
    </row>
    <row r="170" spans="1:5" x14ac:dyDescent="0.25">
      <c r="A170" s="2"/>
      <c r="B170" s="2"/>
      <c r="C170" s="2"/>
      <c r="D170" s="2"/>
      <c r="E170" s="2"/>
    </row>
    <row r="171" spans="1:5" x14ac:dyDescent="0.25">
      <c r="A171" s="2"/>
      <c r="B171" s="2"/>
      <c r="C171" s="2"/>
      <c r="D171" s="2"/>
      <c r="E171" s="2"/>
    </row>
    <row r="172" spans="1:5" x14ac:dyDescent="0.25">
      <c r="A172" s="2"/>
      <c r="B172" s="2"/>
      <c r="C172" s="2"/>
      <c r="D172" s="2"/>
      <c r="E172" s="2"/>
    </row>
    <row r="173" spans="1:5" x14ac:dyDescent="0.25">
      <c r="A173" s="2"/>
      <c r="B173" s="2"/>
      <c r="C173" s="2"/>
      <c r="D173" s="2"/>
      <c r="E173" s="2"/>
    </row>
    <row r="174" spans="1:5" x14ac:dyDescent="0.25">
      <c r="A174" s="2"/>
      <c r="B174" s="2"/>
      <c r="C174" s="2"/>
      <c r="D174" s="2"/>
      <c r="E174" s="2"/>
    </row>
    <row r="175" spans="1:5" x14ac:dyDescent="0.25">
      <c r="A175" s="2"/>
      <c r="B175" s="2"/>
      <c r="C175" s="2"/>
      <c r="D175" s="2"/>
      <c r="E175" s="2"/>
    </row>
    <row r="176" spans="1:5" x14ac:dyDescent="0.25">
      <c r="A176" s="2"/>
      <c r="B176" s="2"/>
      <c r="C176" s="2"/>
      <c r="D176" s="2"/>
      <c r="E176" s="2"/>
    </row>
    <row r="177" spans="1:5" x14ac:dyDescent="0.25">
      <c r="A177" s="2"/>
      <c r="B177" s="2"/>
      <c r="C177" s="2"/>
      <c r="D177" s="2"/>
      <c r="E177" s="2"/>
    </row>
    <row r="178" spans="1:5" x14ac:dyDescent="0.25">
      <c r="A178" s="2"/>
      <c r="B178" s="2"/>
      <c r="C178" s="2"/>
      <c r="D178" s="2"/>
      <c r="E178" s="2"/>
    </row>
    <row r="179" spans="1:5" x14ac:dyDescent="0.25">
      <c r="A179" s="2"/>
      <c r="B179" s="2"/>
      <c r="C179" s="2"/>
      <c r="D179" s="2"/>
      <c r="E179" s="2"/>
    </row>
    <row r="180" spans="1:5" x14ac:dyDescent="0.25">
      <c r="A180" s="2"/>
      <c r="B180" s="2"/>
      <c r="C180" s="2"/>
      <c r="D180" s="2"/>
      <c r="E180" s="2"/>
    </row>
    <row r="181" spans="1:5" x14ac:dyDescent="0.25">
      <c r="A181" s="2"/>
      <c r="B181" s="2"/>
      <c r="C181" s="2"/>
      <c r="D181" s="2"/>
      <c r="E181" s="2"/>
    </row>
    <row r="182" spans="1:5" x14ac:dyDescent="0.25">
      <c r="A182" s="2"/>
      <c r="B182" s="2"/>
      <c r="C182" s="2"/>
      <c r="D182" s="2"/>
      <c r="E182" s="2"/>
    </row>
    <row r="183" spans="1:5" x14ac:dyDescent="0.25">
      <c r="A183" s="2"/>
      <c r="B183" s="2"/>
      <c r="C183" s="2"/>
      <c r="D183" s="2"/>
      <c r="E183" s="2"/>
    </row>
    <row r="184" spans="1:5" x14ac:dyDescent="0.25">
      <c r="A184" s="2"/>
      <c r="B184" s="2"/>
      <c r="C184" s="2"/>
      <c r="D184" s="2"/>
      <c r="E184" s="2"/>
    </row>
    <row r="185" spans="1:5" x14ac:dyDescent="0.25">
      <c r="A185" s="2"/>
      <c r="B185" s="2"/>
      <c r="C185" s="2"/>
      <c r="D185" s="2"/>
      <c r="E185" s="2"/>
    </row>
    <row r="186" spans="1:5" x14ac:dyDescent="0.25">
      <c r="A186" s="2"/>
      <c r="B186" s="2"/>
      <c r="C186" s="2"/>
      <c r="D186" s="2"/>
      <c r="E186" s="2"/>
    </row>
    <row r="187" spans="1:5" x14ac:dyDescent="0.25">
      <c r="A187" s="2"/>
      <c r="B187" s="2"/>
      <c r="C187" s="2"/>
      <c r="D187" s="2"/>
      <c r="E187" s="2"/>
    </row>
    <row r="188" spans="1:5" x14ac:dyDescent="0.25">
      <c r="A188" s="2"/>
      <c r="B188" s="2"/>
      <c r="C188" s="2"/>
      <c r="D188" s="2"/>
      <c r="E188" s="2"/>
    </row>
    <row r="189" spans="1:5" x14ac:dyDescent="0.25">
      <c r="A189" s="2"/>
      <c r="B189" s="2"/>
      <c r="C189" s="2"/>
      <c r="D189" s="2"/>
      <c r="E189" s="2"/>
    </row>
    <row r="190" spans="1:5" x14ac:dyDescent="0.25">
      <c r="A190" s="2"/>
      <c r="B190" s="2"/>
      <c r="C190" s="2"/>
      <c r="D190" s="2"/>
      <c r="E190" s="2"/>
    </row>
    <row r="191" spans="1:5" x14ac:dyDescent="0.25">
      <c r="A191" s="2"/>
      <c r="B191" s="2"/>
      <c r="C191" s="2"/>
      <c r="D191" s="2"/>
      <c r="E191" s="2"/>
    </row>
    <row r="192" spans="1:5" x14ac:dyDescent="0.25">
      <c r="A192" s="2"/>
      <c r="B192" s="2"/>
      <c r="C192" s="2"/>
      <c r="D192" s="2"/>
      <c r="E192" s="2"/>
    </row>
    <row r="193" spans="1:5" x14ac:dyDescent="0.25">
      <c r="A193" s="2"/>
      <c r="B193" s="2"/>
      <c r="C193" s="2"/>
      <c r="D193" s="2"/>
      <c r="E193" s="2"/>
    </row>
    <row r="194" spans="1:5" x14ac:dyDescent="0.25">
      <c r="A194" s="2"/>
      <c r="B194" s="2"/>
      <c r="C194" s="2"/>
      <c r="D194" s="2"/>
      <c r="E194" s="2"/>
    </row>
    <row r="195" spans="1:5" x14ac:dyDescent="0.25">
      <c r="A195" s="2"/>
      <c r="B195" s="2"/>
      <c r="C195" s="2"/>
      <c r="D195" s="2"/>
      <c r="E195" s="2"/>
    </row>
    <row r="196" spans="1:5" x14ac:dyDescent="0.25">
      <c r="A196" s="2"/>
      <c r="B196" s="2"/>
      <c r="C196" s="2"/>
      <c r="D196" s="2"/>
      <c r="E196" s="2"/>
    </row>
    <row r="197" spans="1:5" x14ac:dyDescent="0.25">
      <c r="A197" s="2"/>
      <c r="B197" s="2"/>
      <c r="C197" s="2"/>
      <c r="D197" s="2"/>
      <c r="E197" s="2"/>
    </row>
    <row r="198" spans="1:5" x14ac:dyDescent="0.25">
      <c r="A198" s="2"/>
      <c r="B198" s="2"/>
      <c r="C198" s="2"/>
      <c r="D198" s="2"/>
      <c r="E198" s="2"/>
    </row>
    <row r="199" spans="1:5" x14ac:dyDescent="0.25">
      <c r="A199" s="2"/>
      <c r="B199" s="2"/>
      <c r="C199" s="2"/>
      <c r="D199" s="2"/>
      <c r="E199" s="2"/>
    </row>
    <row r="200" spans="1:5" x14ac:dyDescent="0.25">
      <c r="A200" s="2"/>
      <c r="B200" s="2"/>
      <c r="C200" s="2"/>
      <c r="D200" s="2"/>
      <c r="E200" s="2"/>
    </row>
    <row r="201" spans="1:5" x14ac:dyDescent="0.25">
      <c r="A201" s="2"/>
      <c r="B201" s="2"/>
      <c r="C201" s="2"/>
      <c r="D201" s="2"/>
      <c r="E201" s="2"/>
    </row>
    <row r="202" spans="1:5" x14ac:dyDescent="0.25">
      <c r="A202" s="2"/>
      <c r="B202" s="2"/>
      <c r="C202" s="2"/>
      <c r="D202" s="2"/>
      <c r="E202" s="2"/>
    </row>
    <row r="203" spans="1:5" x14ac:dyDescent="0.25">
      <c r="A203" s="2"/>
      <c r="B203" s="2"/>
      <c r="C203" s="2"/>
      <c r="D203" s="2"/>
      <c r="E203" s="2"/>
    </row>
    <row r="204" spans="1:5" x14ac:dyDescent="0.25">
      <c r="A204" s="2"/>
      <c r="B204" s="2"/>
      <c r="C204" s="2"/>
      <c r="D204" s="2"/>
      <c r="E204" s="2"/>
    </row>
    <row r="205" spans="1:5" x14ac:dyDescent="0.25">
      <c r="A205" s="2"/>
      <c r="B205" s="2"/>
      <c r="C205" s="2"/>
      <c r="D205" s="2"/>
      <c r="E205" s="2"/>
    </row>
    <row r="206" spans="1:5" x14ac:dyDescent="0.25">
      <c r="A206" s="2"/>
      <c r="B206" s="2"/>
      <c r="C206" s="2"/>
      <c r="D206" s="2"/>
      <c r="E206" s="2"/>
    </row>
    <row r="207" spans="1:5" x14ac:dyDescent="0.25">
      <c r="A207" s="2"/>
      <c r="B207" s="2"/>
      <c r="C207" s="2"/>
      <c r="D207" s="2"/>
      <c r="E207" s="2"/>
    </row>
    <row r="208" spans="1:5" x14ac:dyDescent="0.25">
      <c r="A208" s="2"/>
      <c r="B208" s="2"/>
      <c r="C208" s="2"/>
      <c r="D208" s="2"/>
      <c r="E208" s="2"/>
    </row>
    <row r="209" spans="1:5" x14ac:dyDescent="0.25">
      <c r="A209" s="2"/>
      <c r="B209" s="2"/>
      <c r="C209" s="2"/>
      <c r="D209" s="2"/>
      <c r="E209" s="2"/>
    </row>
    <row r="210" spans="1:5" x14ac:dyDescent="0.25">
      <c r="A210" s="2"/>
      <c r="B210" s="2"/>
      <c r="C210" s="2"/>
      <c r="D210" s="2"/>
      <c r="E210" s="2"/>
    </row>
    <row r="211" spans="1:5" x14ac:dyDescent="0.25">
      <c r="A211" s="2"/>
      <c r="B211" s="2"/>
      <c r="C211" s="2"/>
      <c r="D211" s="2"/>
      <c r="E211" s="2"/>
    </row>
    <row r="212" spans="1:5" x14ac:dyDescent="0.25">
      <c r="A212" s="2"/>
      <c r="B212" s="2"/>
      <c r="C212" s="2"/>
      <c r="D212" s="2"/>
      <c r="E212" s="2"/>
    </row>
    <row r="213" spans="1:5" x14ac:dyDescent="0.25">
      <c r="A213" s="2"/>
      <c r="B213" s="2"/>
      <c r="C213" s="2"/>
      <c r="D213" s="2"/>
      <c r="E213" s="2"/>
    </row>
    <row r="214" spans="1:5" x14ac:dyDescent="0.25">
      <c r="A214" s="2"/>
      <c r="B214" s="2"/>
      <c r="C214" s="2"/>
      <c r="D214" s="2"/>
      <c r="E214" s="2"/>
    </row>
    <row r="215" spans="1:5" x14ac:dyDescent="0.25">
      <c r="A215" s="2"/>
      <c r="B215" s="2"/>
      <c r="C215" s="2"/>
      <c r="D215" s="2"/>
      <c r="E215" s="2"/>
    </row>
    <row r="216" spans="1:5" x14ac:dyDescent="0.25">
      <c r="A216" s="2"/>
      <c r="B216" s="2"/>
      <c r="C216" s="2"/>
      <c r="D216" s="2"/>
      <c r="E216" s="2"/>
    </row>
    <row r="217" spans="1:5" x14ac:dyDescent="0.25">
      <c r="A217" s="2"/>
      <c r="B217" s="2"/>
      <c r="C217" s="2"/>
      <c r="D217" s="2"/>
      <c r="E217" s="2"/>
    </row>
    <row r="218" spans="1:5" x14ac:dyDescent="0.25">
      <c r="A218" s="2"/>
      <c r="B218" s="2"/>
      <c r="C218" s="2"/>
      <c r="D218" s="2"/>
      <c r="E218" s="2"/>
    </row>
    <row r="219" spans="1:5" x14ac:dyDescent="0.25">
      <c r="A219" s="2"/>
      <c r="B219" s="2"/>
      <c r="C219" s="2"/>
      <c r="D219" s="2"/>
      <c r="E219" s="2"/>
    </row>
    <row r="220" spans="1:5" x14ac:dyDescent="0.25">
      <c r="A220" s="2"/>
      <c r="B220" s="2"/>
      <c r="C220" s="2"/>
      <c r="D220" s="2"/>
      <c r="E220" s="2"/>
    </row>
    <row r="221" spans="1:5" x14ac:dyDescent="0.25">
      <c r="A221" s="2"/>
      <c r="B221" s="2"/>
      <c r="C221" s="2"/>
      <c r="D221" s="2"/>
      <c r="E221" s="2"/>
    </row>
    <row r="222" spans="1:5" x14ac:dyDescent="0.25">
      <c r="A222" s="2"/>
      <c r="B222" s="2"/>
      <c r="C222" s="2"/>
      <c r="D222" s="2"/>
      <c r="E222" s="2"/>
    </row>
    <row r="223" spans="1:5" x14ac:dyDescent="0.25">
      <c r="A223" s="2"/>
      <c r="B223" s="2"/>
      <c r="C223" s="2"/>
      <c r="D223" s="2"/>
      <c r="E223" s="2"/>
    </row>
    <row r="224" spans="1:5" x14ac:dyDescent="0.25">
      <c r="A224" s="2"/>
      <c r="B224" s="2"/>
      <c r="C224" s="2"/>
      <c r="D224" s="2"/>
      <c r="E224" s="2"/>
    </row>
    <row r="225" spans="1:5" x14ac:dyDescent="0.25">
      <c r="A225" s="2"/>
      <c r="B225" s="2"/>
      <c r="C225" s="2"/>
      <c r="D225" s="2"/>
      <c r="E225" s="2"/>
    </row>
    <row r="226" spans="1:5" x14ac:dyDescent="0.25">
      <c r="A226" s="2"/>
      <c r="B226" s="2"/>
      <c r="C226" s="2"/>
      <c r="D226" s="2"/>
      <c r="E226" s="2"/>
    </row>
    <row r="227" spans="1:5" x14ac:dyDescent="0.25">
      <c r="A227" s="2"/>
      <c r="B227" s="2"/>
      <c r="C227" s="2"/>
      <c r="D227" s="2"/>
      <c r="E227" s="2"/>
    </row>
    <row r="228" spans="1:5" x14ac:dyDescent="0.25">
      <c r="A228" s="2"/>
      <c r="B228" s="2"/>
      <c r="C228" s="2"/>
      <c r="D228" s="2"/>
      <c r="E228" s="2"/>
    </row>
    <row r="229" spans="1:5" x14ac:dyDescent="0.25">
      <c r="A229" s="2"/>
      <c r="B229" s="2"/>
      <c r="C229" s="2"/>
      <c r="D229" s="2"/>
      <c r="E229" s="2"/>
    </row>
    <row r="230" spans="1:5" x14ac:dyDescent="0.25">
      <c r="A230" s="2"/>
      <c r="B230" s="2"/>
      <c r="C230" s="2"/>
      <c r="D230" s="2"/>
      <c r="E230" s="2"/>
    </row>
    <row r="231" spans="1:5" x14ac:dyDescent="0.25">
      <c r="A231" s="2"/>
      <c r="B231" s="2"/>
      <c r="C231" s="2"/>
      <c r="D231" s="2"/>
      <c r="E231" s="2"/>
    </row>
    <row r="232" spans="1:5" x14ac:dyDescent="0.25">
      <c r="A232" s="2"/>
      <c r="B232" s="2"/>
      <c r="C232" s="2"/>
      <c r="D232" s="2"/>
      <c r="E232" s="2"/>
    </row>
    <row r="233" spans="1:5" x14ac:dyDescent="0.25">
      <c r="A233" s="2"/>
      <c r="B233" s="2"/>
      <c r="C233" s="2"/>
      <c r="D233" s="2"/>
      <c r="E233" s="2"/>
    </row>
    <row r="234" spans="1:5" x14ac:dyDescent="0.25">
      <c r="A234" s="2"/>
      <c r="B234" s="2"/>
      <c r="C234" s="2"/>
      <c r="D234" s="2"/>
      <c r="E234" s="2"/>
    </row>
    <row r="235" spans="1:5" x14ac:dyDescent="0.25">
      <c r="A235" s="2"/>
      <c r="B235" s="2"/>
      <c r="C235" s="2"/>
      <c r="D235" s="2"/>
      <c r="E235" s="2"/>
    </row>
    <row r="236" spans="1:5" x14ac:dyDescent="0.25">
      <c r="A236" s="2"/>
      <c r="B236" s="2"/>
      <c r="C236" s="2"/>
      <c r="D236" s="2"/>
      <c r="E236" s="2"/>
    </row>
    <row r="237" spans="1:5" x14ac:dyDescent="0.25">
      <c r="A237" s="2"/>
      <c r="B237" s="2"/>
      <c r="C237" s="2"/>
      <c r="D237" s="2"/>
      <c r="E237" s="2"/>
    </row>
    <row r="238" spans="1:5" x14ac:dyDescent="0.25">
      <c r="A238" s="2"/>
      <c r="B238" s="2"/>
      <c r="C238" s="2"/>
      <c r="D238" s="2"/>
      <c r="E238" s="2"/>
    </row>
    <row r="239" spans="1:5" x14ac:dyDescent="0.25">
      <c r="A239" s="2"/>
      <c r="B239" s="2"/>
      <c r="C239" s="2"/>
      <c r="D239" s="2"/>
      <c r="E239" s="2"/>
    </row>
    <row r="240" spans="1:5" x14ac:dyDescent="0.25">
      <c r="A240" s="2"/>
      <c r="B240" s="2"/>
      <c r="C240" s="2"/>
      <c r="D240" s="2"/>
      <c r="E240" s="2"/>
    </row>
    <row r="241" spans="1:5" x14ac:dyDescent="0.25">
      <c r="A241" s="2"/>
      <c r="B241" s="2"/>
      <c r="C241" s="2"/>
      <c r="D241" s="2"/>
      <c r="E241" s="2"/>
    </row>
    <row r="242" spans="1:5" x14ac:dyDescent="0.25">
      <c r="A242" s="2"/>
      <c r="B242" s="2"/>
      <c r="C242" s="2"/>
      <c r="D242" s="2"/>
      <c r="E242" s="2"/>
    </row>
    <row r="243" spans="1:5" x14ac:dyDescent="0.25">
      <c r="A243" s="2"/>
      <c r="B243" s="2"/>
      <c r="C243" s="2"/>
      <c r="D243" s="2"/>
      <c r="E243" s="2"/>
    </row>
    <row r="244" spans="1:5" x14ac:dyDescent="0.25">
      <c r="A244" s="2"/>
      <c r="B244" s="2"/>
      <c r="C244" s="2"/>
      <c r="D244" s="2"/>
      <c r="E244" s="2"/>
    </row>
    <row r="245" spans="1:5" x14ac:dyDescent="0.25">
      <c r="A245" s="2"/>
      <c r="B245" s="2"/>
      <c r="C245" s="2"/>
      <c r="D245" s="2"/>
      <c r="E245" s="2"/>
    </row>
    <row r="246" spans="1:5" x14ac:dyDescent="0.25">
      <c r="A246" s="2"/>
      <c r="B246" s="2"/>
      <c r="C246" s="2"/>
      <c r="D246" s="2"/>
      <c r="E246" s="2"/>
    </row>
    <row r="247" spans="1:5" x14ac:dyDescent="0.25">
      <c r="A247" s="2"/>
      <c r="B247" s="2"/>
      <c r="C247" s="2"/>
      <c r="D247" s="2"/>
      <c r="E247" s="2"/>
    </row>
    <row r="248" spans="1:5" x14ac:dyDescent="0.25">
      <c r="A248" s="2"/>
      <c r="B248" s="2"/>
      <c r="C248" s="2"/>
      <c r="D248" s="2"/>
      <c r="E248" s="2"/>
    </row>
    <row r="249" spans="1:5" x14ac:dyDescent="0.25">
      <c r="A249" s="2"/>
      <c r="B249" s="2"/>
      <c r="C249" s="2"/>
      <c r="D249" s="2"/>
      <c r="E249" s="2"/>
    </row>
    <row r="250" spans="1:5" x14ac:dyDescent="0.25">
      <c r="A250" s="2"/>
      <c r="B250" s="2"/>
      <c r="C250" s="2"/>
      <c r="D250" s="2"/>
      <c r="E250" s="2"/>
    </row>
    <row r="251" spans="1:5" x14ac:dyDescent="0.25">
      <c r="A251" s="2"/>
      <c r="B251" s="2"/>
      <c r="C251" s="2"/>
      <c r="D251" s="2"/>
      <c r="E251" s="2"/>
    </row>
    <row r="252" spans="1:5" x14ac:dyDescent="0.25">
      <c r="A252" s="2"/>
      <c r="B252" s="2"/>
      <c r="C252" s="2"/>
      <c r="D252" s="2"/>
      <c r="E252" s="2"/>
    </row>
    <row r="253" spans="1:5" x14ac:dyDescent="0.25">
      <c r="A253" s="2"/>
      <c r="B253" s="2"/>
      <c r="C253" s="2"/>
      <c r="D253" s="2"/>
      <c r="E253" s="2"/>
    </row>
    <row r="254" spans="1:5" x14ac:dyDescent="0.25">
      <c r="A254" s="2"/>
      <c r="B254" s="2"/>
      <c r="C254" s="2"/>
      <c r="D254" s="2"/>
      <c r="E254" s="2"/>
    </row>
    <row r="255" spans="1:5" x14ac:dyDescent="0.25">
      <c r="A255" s="2"/>
      <c r="B255" s="2"/>
      <c r="C255" s="2"/>
      <c r="D255" s="2"/>
      <c r="E255" s="2"/>
    </row>
    <row r="256" spans="1:5" x14ac:dyDescent="0.25">
      <c r="A256" s="2"/>
      <c r="B256" s="2"/>
      <c r="C256" s="2"/>
      <c r="D256" s="2"/>
      <c r="E256" s="2"/>
    </row>
    <row r="257" spans="1:5" x14ac:dyDescent="0.25">
      <c r="A257" s="2"/>
      <c r="B257" s="2"/>
      <c r="C257" s="2"/>
      <c r="D257" s="2"/>
      <c r="E257" s="2"/>
    </row>
    <row r="258" spans="1:5" x14ac:dyDescent="0.25">
      <c r="A258" s="2"/>
      <c r="B258" s="2"/>
      <c r="C258" s="2"/>
      <c r="D258" s="2"/>
      <c r="E258" s="2"/>
    </row>
    <row r="259" spans="1:5" x14ac:dyDescent="0.25">
      <c r="A259" s="2"/>
      <c r="B259" s="2"/>
      <c r="C259" s="2"/>
      <c r="D259" s="2"/>
      <c r="E259" s="2"/>
    </row>
    <row r="260" spans="1:5" x14ac:dyDescent="0.25">
      <c r="A260" s="2"/>
      <c r="B260" s="2"/>
      <c r="C260" s="2"/>
      <c r="D260" s="2"/>
      <c r="E260" s="2"/>
    </row>
    <row r="261" spans="1:5" x14ac:dyDescent="0.25">
      <c r="A261" s="2"/>
      <c r="B261" s="2"/>
      <c r="C261" s="2"/>
      <c r="D261" s="2"/>
      <c r="E261" s="2"/>
    </row>
    <row r="262" spans="1:5" x14ac:dyDescent="0.25">
      <c r="A262" s="2"/>
      <c r="B262" s="2"/>
      <c r="C262" s="2"/>
      <c r="D262" s="2"/>
      <c r="E262" s="2"/>
    </row>
    <row r="263" spans="1:5" x14ac:dyDescent="0.25">
      <c r="A263" s="2"/>
      <c r="B263" s="2"/>
      <c r="C263" s="2"/>
      <c r="D263" s="2"/>
      <c r="E263" s="2"/>
    </row>
    <row r="264" spans="1:5" x14ac:dyDescent="0.25">
      <c r="A264" s="2"/>
      <c r="B264" s="2"/>
      <c r="C264" s="2"/>
      <c r="D264" s="2"/>
      <c r="E264" s="2"/>
    </row>
    <row r="265" spans="1:5" x14ac:dyDescent="0.25">
      <c r="A265" s="2"/>
      <c r="B265" s="2"/>
      <c r="C265" s="2"/>
      <c r="D265" s="2"/>
      <c r="E265" s="2"/>
    </row>
    <row r="266" spans="1:5" x14ac:dyDescent="0.25">
      <c r="A266" s="2"/>
      <c r="B266" s="2"/>
      <c r="C266" s="2"/>
      <c r="D266" s="2"/>
      <c r="E266" s="2"/>
    </row>
    <row r="267" spans="1:5" x14ac:dyDescent="0.25">
      <c r="A267" s="2"/>
      <c r="B267" s="2"/>
      <c r="C267" s="2"/>
      <c r="D267" s="2"/>
      <c r="E267" s="2"/>
    </row>
    <row r="268" spans="1:5" x14ac:dyDescent="0.25">
      <c r="A268" s="2"/>
      <c r="B268" s="2"/>
      <c r="C268" s="2"/>
      <c r="D268" s="2"/>
      <c r="E268" s="2"/>
    </row>
    <row r="269" spans="1:5" x14ac:dyDescent="0.25">
      <c r="A269" s="2"/>
      <c r="B269" s="2"/>
      <c r="C269" s="2"/>
      <c r="D269" s="2"/>
      <c r="E269" s="2"/>
    </row>
    <row r="270" spans="1:5" x14ac:dyDescent="0.25">
      <c r="A270" s="2"/>
      <c r="B270" s="2"/>
      <c r="C270" s="2"/>
      <c r="D270" s="2"/>
      <c r="E270" s="2"/>
    </row>
    <row r="271" spans="1:5" x14ac:dyDescent="0.25">
      <c r="A271" s="2"/>
      <c r="B271" s="2"/>
      <c r="C271" s="2"/>
      <c r="D271" s="2"/>
      <c r="E271" s="2"/>
    </row>
    <row r="272" spans="1:5" x14ac:dyDescent="0.25">
      <c r="A272" s="2"/>
      <c r="B272" s="2"/>
      <c r="C272" s="2"/>
      <c r="D272" s="2"/>
      <c r="E272" s="2"/>
    </row>
    <row r="273" spans="1:5" x14ac:dyDescent="0.25">
      <c r="A273" s="2"/>
      <c r="B273" s="2"/>
      <c r="C273" s="2"/>
      <c r="D273" s="2"/>
      <c r="E273" s="2"/>
    </row>
    <row r="274" spans="1:5" x14ac:dyDescent="0.25">
      <c r="A274" s="2"/>
      <c r="B274" s="2"/>
      <c r="C274" s="2"/>
      <c r="D274" s="2"/>
      <c r="E274" s="2"/>
    </row>
    <row r="275" spans="1:5" x14ac:dyDescent="0.25">
      <c r="A275" s="2"/>
      <c r="B275" s="2"/>
      <c r="C275" s="2"/>
      <c r="D275" s="2"/>
      <c r="E275" s="2"/>
    </row>
    <row r="276" spans="1:5" x14ac:dyDescent="0.25">
      <c r="A276" s="2"/>
      <c r="B276" s="2"/>
      <c r="C276" s="2"/>
      <c r="D276" s="2"/>
      <c r="E276" s="2"/>
    </row>
    <row r="277" spans="1:5" x14ac:dyDescent="0.25">
      <c r="A277" s="2"/>
      <c r="B277" s="2"/>
      <c r="C277" s="2"/>
      <c r="D277" s="2"/>
      <c r="E277" s="2"/>
    </row>
    <row r="278" spans="1:5" x14ac:dyDescent="0.25">
      <c r="A278" s="2"/>
      <c r="B278" s="2"/>
      <c r="C278" s="2"/>
      <c r="D278" s="2"/>
      <c r="E278" s="2"/>
    </row>
    <row r="279" spans="1:5" x14ac:dyDescent="0.25">
      <c r="A279" s="2"/>
      <c r="B279" s="2"/>
      <c r="C279" s="2"/>
      <c r="D279" s="2"/>
      <c r="E279" s="2"/>
    </row>
    <row r="280" spans="1:5" x14ac:dyDescent="0.25">
      <c r="A280" s="2"/>
      <c r="B280" s="2"/>
      <c r="C280" s="2"/>
      <c r="D280" s="2"/>
      <c r="E280" s="2"/>
    </row>
    <row r="281" spans="1:5" x14ac:dyDescent="0.25">
      <c r="A281" s="2"/>
      <c r="B281" s="2"/>
      <c r="C281" s="2"/>
      <c r="D281" s="2"/>
      <c r="E281" s="2"/>
    </row>
    <row r="282" spans="1:5" x14ac:dyDescent="0.25">
      <c r="A282" s="2"/>
      <c r="B282" s="2"/>
      <c r="C282" s="2"/>
      <c r="D282" s="2"/>
      <c r="E282" s="2"/>
    </row>
    <row r="283" spans="1:5" x14ac:dyDescent="0.25">
      <c r="A283" s="2"/>
      <c r="B283" s="2"/>
      <c r="C283" s="2"/>
      <c r="D283" s="2"/>
      <c r="E283" s="2"/>
    </row>
    <row r="284" spans="1:5" x14ac:dyDescent="0.25">
      <c r="A284" s="2"/>
      <c r="B284" s="2"/>
      <c r="C284" s="2"/>
      <c r="D284" s="2"/>
      <c r="E284" s="2"/>
    </row>
    <row r="285" spans="1:5" x14ac:dyDescent="0.25">
      <c r="A285" s="2"/>
      <c r="B285" s="2"/>
      <c r="C285" s="2"/>
      <c r="D285" s="2"/>
      <c r="E285" s="2"/>
    </row>
    <row r="286" spans="1:5" x14ac:dyDescent="0.25">
      <c r="A286" s="2"/>
      <c r="B286" s="2"/>
      <c r="C286" s="2"/>
      <c r="D286" s="2"/>
      <c r="E286" s="2"/>
    </row>
    <row r="287" spans="1:5" x14ac:dyDescent="0.25">
      <c r="A287" s="2"/>
      <c r="B287" s="2"/>
      <c r="C287" s="2"/>
      <c r="D287" s="2"/>
      <c r="E287" s="2"/>
    </row>
    <row r="288" spans="1:5" x14ac:dyDescent="0.25">
      <c r="A288" s="2"/>
      <c r="B288" s="2"/>
      <c r="C288" s="2"/>
      <c r="D288" s="2"/>
      <c r="E288" s="2"/>
    </row>
    <row r="289" spans="1:5" x14ac:dyDescent="0.25">
      <c r="A289" s="2"/>
      <c r="B289" s="2"/>
      <c r="C289" s="2"/>
      <c r="D289" s="2"/>
      <c r="E289" s="2"/>
    </row>
    <row r="290" spans="1:5" x14ac:dyDescent="0.25">
      <c r="A290" s="2"/>
      <c r="B290" s="2"/>
      <c r="C290" s="2"/>
      <c r="D290" s="2"/>
      <c r="E290" s="2"/>
    </row>
    <row r="291" spans="1:5" x14ac:dyDescent="0.25">
      <c r="A291" s="2"/>
      <c r="B291" s="2"/>
      <c r="C291" s="2"/>
      <c r="D291" s="2"/>
      <c r="E291" s="2"/>
    </row>
    <row r="292" spans="1:5" x14ac:dyDescent="0.25">
      <c r="A292" s="2"/>
      <c r="B292" s="2"/>
      <c r="C292" s="2"/>
      <c r="D292" s="2"/>
      <c r="E292" s="2"/>
    </row>
    <row r="293" spans="1:5" x14ac:dyDescent="0.25">
      <c r="A293" s="2"/>
      <c r="B293" s="2"/>
      <c r="C293" s="2"/>
      <c r="D293" s="2"/>
      <c r="E293" s="2"/>
    </row>
    <row r="294" spans="1:5" x14ac:dyDescent="0.25">
      <c r="A294" s="2"/>
      <c r="B294" s="2"/>
      <c r="C294" s="2"/>
      <c r="D294" s="2"/>
      <c r="E294" s="2"/>
    </row>
    <row r="295" spans="1:5" x14ac:dyDescent="0.25">
      <c r="A295" s="2"/>
      <c r="B295" s="2"/>
      <c r="C295" s="2"/>
      <c r="D295" s="2"/>
      <c r="E295" s="2"/>
    </row>
    <row r="296" spans="1:5" x14ac:dyDescent="0.25">
      <c r="A296" s="2"/>
      <c r="B296" s="2"/>
      <c r="C296" s="2"/>
      <c r="D296" s="2"/>
      <c r="E296" s="2"/>
    </row>
    <row r="297" spans="1:5" x14ac:dyDescent="0.25">
      <c r="A297" s="2"/>
      <c r="B297" s="2"/>
      <c r="C297" s="2"/>
      <c r="D297" s="2"/>
      <c r="E297" s="2"/>
    </row>
    <row r="298" spans="1:5" x14ac:dyDescent="0.25">
      <c r="A298" s="2"/>
      <c r="B298" s="2"/>
      <c r="C298" s="2"/>
      <c r="D298" s="2"/>
      <c r="E298" s="2"/>
    </row>
  </sheetData>
  <sheetProtection password="CA98" sheet="1" objects="1" scenarios="1"/>
  <mergeCells count="1">
    <mergeCell ref="A3:G36"/>
  </mergeCells>
  <pageMargins left="0.7" right="0.7" top="0.83333333333333337" bottom="0.75" header="0.3" footer="0.3"/>
  <pageSetup paperSize="9" orientation="portrait" r:id="rId1"/>
  <headerFooter>
    <oddHeader>&amp;L&amp;"-,Fett"&amp;14Das Neue BegutachtungsAssessment&amp;C&amp;"-,Fett Kursiv"&amp;K000000                                           
                                                                           Referat Altenhilfe &amp;R&amp;G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44"/>
  <sheetViews>
    <sheetView tabSelected="1" view="pageLayout" topLeftCell="A13" zoomScale="160" zoomScaleNormal="130" zoomScaleSheetLayoutView="90" zoomScalePageLayoutView="160" workbookViewId="0">
      <selection activeCell="AB131" sqref="AB131"/>
    </sheetView>
  </sheetViews>
  <sheetFormatPr baseColWidth="10" defaultColWidth="11" defaultRowHeight="12.75" x14ac:dyDescent="0.2"/>
  <cols>
    <col min="1" max="1" width="6.5703125" style="9" bestFit="1" customWidth="1"/>
    <col min="2" max="3" width="13.7109375" style="83" customWidth="1"/>
    <col min="4" max="4" width="15.140625" style="223" customWidth="1"/>
    <col min="5" max="8" width="4.7109375" style="77" customWidth="1"/>
    <col min="9" max="9" width="8.7109375" style="77" customWidth="1"/>
    <col min="10" max="10" width="6.5703125" style="79" customWidth="1"/>
    <col min="11" max="11" width="6.5703125" style="80" customWidth="1"/>
    <col min="12" max="12" width="4.85546875" style="81" customWidth="1"/>
    <col min="13" max="13" width="5.42578125" style="81" customWidth="1"/>
    <col min="14" max="14" width="5.42578125" style="9" hidden="1" customWidth="1"/>
    <col min="15" max="15" width="7.28515625" style="9" hidden="1" customWidth="1"/>
    <col min="16" max="16" width="7.5703125" style="9" hidden="1" customWidth="1"/>
    <col min="17" max="18" width="7.28515625" style="9" hidden="1" customWidth="1"/>
    <col min="19" max="19" width="4.5703125" style="10" hidden="1" customWidth="1"/>
    <col min="20" max="20" width="4.42578125" style="10" hidden="1" customWidth="1"/>
    <col min="21" max="22" width="2" style="10" hidden="1" customWidth="1"/>
    <col min="23" max="23" width="7.5703125" style="10" hidden="1" customWidth="1"/>
    <col min="24" max="25" width="9.7109375" style="10" hidden="1" customWidth="1"/>
    <col min="26" max="26" width="11" style="10" customWidth="1"/>
    <col min="27" max="27" width="4.42578125" style="10" customWidth="1"/>
    <col min="28" max="28" width="11" style="10" customWidth="1"/>
    <col min="29" max="16384" width="11" style="10"/>
  </cols>
  <sheetData>
    <row r="1" spans="1:25" ht="34.5" customHeight="1" thickBot="1" x14ac:dyDescent="0.25">
      <c r="A1" s="40"/>
      <c r="B1" s="3"/>
      <c r="C1" s="3"/>
      <c r="D1" s="4"/>
      <c r="E1" s="5"/>
      <c r="F1" s="6"/>
      <c r="G1" s="6"/>
      <c r="H1" s="6"/>
      <c r="I1" s="6"/>
      <c r="J1" s="7"/>
      <c r="K1" s="8"/>
      <c r="L1" s="8"/>
      <c r="M1" s="8"/>
    </row>
    <row r="2" spans="1:25" ht="24" customHeight="1" thickBot="1" x14ac:dyDescent="0.25">
      <c r="A2" s="11" t="s">
        <v>92</v>
      </c>
      <c r="B2" s="309" t="s">
        <v>17</v>
      </c>
      <c r="C2" s="310"/>
      <c r="D2" s="311"/>
      <c r="E2" s="12" t="s">
        <v>229</v>
      </c>
      <c r="F2" s="12" t="s">
        <v>231</v>
      </c>
      <c r="G2" s="12" t="s">
        <v>232</v>
      </c>
      <c r="H2" s="13" t="s">
        <v>233</v>
      </c>
      <c r="I2" s="14" t="s">
        <v>249</v>
      </c>
      <c r="J2" s="312" t="s">
        <v>150</v>
      </c>
      <c r="K2" s="313"/>
      <c r="L2" s="313"/>
      <c r="M2" s="15" t="s">
        <v>149</v>
      </c>
      <c r="N2" s="16" t="s">
        <v>92</v>
      </c>
      <c r="O2" s="17"/>
      <c r="P2" s="17"/>
      <c r="Q2" s="17"/>
      <c r="R2" s="17"/>
      <c r="W2" s="10" t="s">
        <v>174</v>
      </c>
    </row>
    <row r="3" spans="1:25" ht="24" customHeight="1" x14ac:dyDescent="0.2">
      <c r="A3" s="18" t="s">
        <v>59</v>
      </c>
      <c r="B3" s="314" t="s">
        <v>6</v>
      </c>
      <c r="C3" s="315"/>
      <c r="D3" s="316"/>
      <c r="E3" s="224" t="b">
        <v>0</v>
      </c>
      <c r="F3" s="225" t="b">
        <v>0</v>
      </c>
      <c r="G3" s="225" t="b">
        <v>0</v>
      </c>
      <c r="H3" s="226" t="b">
        <v>0</v>
      </c>
      <c r="I3" s="19"/>
      <c r="J3" s="20" t="s">
        <v>0</v>
      </c>
      <c r="K3" s="317" t="s">
        <v>23</v>
      </c>
      <c r="L3" s="317"/>
      <c r="M3" s="21">
        <v>0</v>
      </c>
      <c r="N3" s="22" t="s">
        <v>59</v>
      </c>
      <c r="O3" s="233" t="b">
        <v>0</v>
      </c>
      <c r="P3" s="233" t="b">
        <v>0</v>
      </c>
      <c r="Q3" s="233" t="b">
        <v>0</v>
      </c>
      <c r="R3" s="233" t="b">
        <v>0</v>
      </c>
      <c r="S3" s="234">
        <f>IF(O3=TRUE,0,0)</f>
        <v>0</v>
      </c>
      <c r="T3" s="234">
        <f>IF(P3=TRUE,1,0)</f>
        <v>0</v>
      </c>
      <c r="U3" s="234">
        <f>IF(Q3=TRUE,2,0)</f>
        <v>0</v>
      </c>
      <c r="V3" s="234">
        <f>IF(R3=TRUE,3,0)</f>
        <v>0</v>
      </c>
      <c r="W3" s="234">
        <f>COUNTIF(O3:R3,TRUE)</f>
        <v>0</v>
      </c>
      <c r="X3" s="24">
        <v>1</v>
      </c>
      <c r="Y3" s="24">
        <v>0</v>
      </c>
    </row>
    <row r="4" spans="1:25" ht="24" customHeight="1" x14ac:dyDescent="0.2">
      <c r="A4" s="25" t="s">
        <v>60</v>
      </c>
      <c r="B4" s="318" t="s">
        <v>270</v>
      </c>
      <c r="C4" s="319"/>
      <c r="D4" s="320"/>
      <c r="E4" s="227" t="b">
        <v>0</v>
      </c>
      <c r="F4" s="228" t="b">
        <v>0</v>
      </c>
      <c r="G4" s="228" t="b">
        <v>0</v>
      </c>
      <c r="H4" s="229" t="b">
        <v>0</v>
      </c>
      <c r="I4" s="19"/>
      <c r="J4" s="26" t="s">
        <v>1</v>
      </c>
      <c r="K4" s="321" t="s">
        <v>24</v>
      </c>
      <c r="L4" s="321"/>
      <c r="M4" s="27">
        <v>2.5</v>
      </c>
      <c r="N4" s="28" t="s">
        <v>60</v>
      </c>
      <c r="O4" s="233" t="b">
        <v>0</v>
      </c>
      <c r="P4" s="233" t="b">
        <v>0</v>
      </c>
      <c r="Q4" s="233" t="b">
        <v>0</v>
      </c>
      <c r="R4" s="233" t="b">
        <v>0</v>
      </c>
      <c r="S4" s="234">
        <f>IF(O4=TRUE,0,0)</f>
        <v>0</v>
      </c>
      <c r="T4" s="234">
        <f>IF(P4=TRUE,1,0)</f>
        <v>0</v>
      </c>
      <c r="U4" s="234">
        <f>IF(Q4=TRUE,2,0)</f>
        <v>0</v>
      </c>
      <c r="V4" s="234">
        <f>IF(R4=TRUE,3,0)</f>
        <v>0</v>
      </c>
      <c r="W4" s="234">
        <f>COUNTIF(O4:R4,TRUE)</f>
        <v>0</v>
      </c>
      <c r="X4" s="24">
        <v>2</v>
      </c>
      <c r="Y4" s="24">
        <v>2.5</v>
      </c>
    </row>
    <row r="5" spans="1:25" ht="24" customHeight="1" x14ac:dyDescent="0.2">
      <c r="A5" s="25" t="s">
        <v>61</v>
      </c>
      <c r="B5" s="318" t="s">
        <v>269</v>
      </c>
      <c r="C5" s="319"/>
      <c r="D5" s="320"/>
      <c r="E5" s="227" t="b">
        <v>0</v>
      </c>
      <c r="F5" s="228" t="b">
        <v>0</v>
      </c>
      <c r="G5" s="228" t="b">
        <v>0</v>
      </c>
      <c r="H5" s="229" t="b">
        <v>0</v>
      </c>
      <c r="I5" s="19"/>
      <c r="J5" s="26" t="s">
        <v>115</v>
      </c>
      <c r="K5" s="321" t="s">
        <v>255</v>
      </c>
      <c r="L5" s="321"/>
      <c r="M5" s="27">
        <v>5</v>
      </c>
      <c r="N5" s="28" t="s">
        <v>61</v>
      </c>
      <c r="O5" s="233" t="b">
        <v>0</v>
      </c>
      <c r="P5" s="233" t="b">
        <v>0</v>
      </c>
      <c r="Q5" s="233" t="b">
        <v>0</v>
      </c>
      <c r="R5" s="233" t="b">
        <v>0</v>
      </c>
      <c r="S5" s="234">
        <f>IF(O5=TRUE,0,0)</f>
        <v>0</v>
      </c>
      <c r="T5" s="234">
        <f>IF(P5=TRUE,1,0)</f>
        <v>0</v>
      </c>
      <c r="U5" s="234">
        <f>IF(Q5=TRUE,2,0)</f>
        <v>0</v>
      </c>
      <c r="V5" s="234">
        <f>IF(R5=TRUE,3,0)</f>
        <v>0</v>
      </c>
      <c r="W5" s="234">
        <f>COUNTIF(O5:R5,TRUE)</f>
        <v>0</v>
      </c>
      <c r="X5" s="24">
        <v>4</v>
      </c>
      <c r="Y5" s="24">
        <v>5</v>
      </c>
    </row>
    <row r="6" spans="1:25" ht="24" customHeight="1" x14ac:dyDescent="0.2">
      <c r="A6" s="25" t="s">
        <v>62</v>
      </c>
      <c r="B6" s="318" t="s">
        <v>271</v>
      </c>
      <c r="C6" s="319"/>
      <c r="D6" s="320"/>
      <c r="E6" s="227" t="b">
        <v>0</v>
      </c>
      <c r="F6" s="228" t="b">
        <v>0</v>
      </c>
      <c r="G6" s="228" t="b">
        <v>0</v>
      </c>
      <c r="H6" s="229" t="b">
        <v>0</v>
      </c>
      <c r="I6" s="19"/>
      <c r="J6" s="26" t="s">
        <v>156</v>
      </c>
      <c r="K6" s="321" t="s">
        <v>26</v>
      </c>
      <c r="L6" s="321"/>
      <c r="M6" s="27">
        <v>7.5</v>
      </c>
      <c r="N6" s="28" t="s">
        <v>62</v>
      </c>
      <c r="O6" s="233" t="b">
        <v>0</v>
      </c>
      <c r="P6" s="233" t="b">
        <v>0</v>
      </c>
      <c r="Q6" s="233" t="b">
        <v>0</v>
      </c>
      <c r="R6" s="233" t="b">
        <v>0</v>
      </c>
      <c r="S6" s="234">
        <f>IF(O6=TRUE,0,0)</f>
        <v>0</v>
      </c>
      <c r="T6" s="234">
        <f>IF(P6=TRUE,1,0)</f>
        <v>0</v>
      </c>
      <c r="U6" s="234">
        <f>IF(Q6=TRUE,2,0)</f>
        <v>0</v>
      </c>
      <c r="V6" s="234">
        <f>IF(R6=TRUE,3,0)</f>
        <v>0</v>
      </c>
      <c r="W6" s="234">
        <f>COUNTIF(O6:R6,TRUE)</f>
        <v>0</v>
      </c>
      <c r="X6" s="24">
        <v>6</v>
      </c>
      <c r="Y6" s="24">
        <v>7.5</v>
      </c>
    </row>
    <row r="7" spans="1:25" ht="24" customHeight="1" thickBot="1" x14ac:dyDescent="0.25">
      <c r="A7" s="29" t="s">
        <v>63</v>
      </c>
      <c r="B7" s="322" t="s">
        <v>7</v>
      </c>
      <c r="C7" s="323"/>
      <c r="D7" s="324"/>
      <c r="E7" s="230" t="b">
        <v>0</v>
      </c>
      <c r="F7" s="231"/>
      <c r="G7" s="231" t="b">
        <v>0</v>
      </c>
      <c r="H7" s="232" t="b">
        <v>0</v>
      </c>
      <c r="I7" s="19" t="s">
        <v>175</v>
      </c>
      <c r="J7" s="30" t="s">
        <v>3</v>
      </c>
      <c r="K7" s="325" t="s">
        <v>27</v>
      </c>
      <c r="L7" s="325"/>
      <c r="M7" s="31">
        <v>10</v>
      </c>
      <c r="N7" s="28" t="s">
        <v>63</v>
      </c>
      <c r="O7" s="233" t="b">
        <v>0</v>
      </c>
      <c r="P7" s="233" t="b">
        <v>0</v>
      </c>
      <c r="Q7" s="233" t="b">
        <v>0</v>
      </c>
      <c r="R7" s="233" t="b">
        <v>0</v>
      </c>
      <c r="S7" s="234">
        <f>IF(O7=TRUE,0,0)</f>
        <v>0</v>
      </c>
      <c r="T7" s="234">
        <f>IF(P7=TRUE,1,0)</f>
        <v>0</v>
      </c>
      <c r="U7" s="234">
        <f>IF(Q7=TRUE,2,0)</f>
        <v>0</v>
      </c>
      <c r="V7" s="234">
        <f>IF(R7=TRUE,3,0)</f>
        <v>0</v>
      </c>
      <c r="W7" s="234">
        <f>COUNTIF(O7:R7,TRUE)</f>
        <v>0</v>
      </c>
      <c r="X7" s="24">
        <v>10</v>
      </c>
      <c r="Y7" s="24">
        <v>10</v>
      </c>
    </row>
    <row r="8" spans="1:25" ht="14.1" customHeight="1" thickBot="1" x14ac:dyDescent="0.25">
      <c r="A8" s="326"/>
      <c r="B8" s="327"/>
      <c r="C8" s="327"/>
      <c r="D8" s="328"/>
      <c r="E8" s="329" t="s">
        <v>8</v>
      </c>
      <c r="F8" s="329"/>
      <c r="G8" s="329"/>
      <c r="H8" s="11">
        <f>SUM(S3:V7)</f>
        <v>0</v>
      </c>
      <c r="I8" s="32" t="s">
        <v>58</v>
      </c>
      <c r="J8" s="19"/>
      <c r="K8" s="33"/>
      <c r="L8" s="34"/>
      <c r="M8" s="34"/>
      <c r="N8" s="35"/>
      <c r="O8" s="36"/>
      <c r="P8" s="36"/>
      <c r="Q8" s="36"/>
      <c r="R8" s="36"/>
    </row>
    <row r="9" spans="1:25" x14ac:dyDescent="0.2">
      <c r="A9" s="37"/>
      <c r="B9" s="3"/>
      <c r="C9" s="3"/>
      <c r="D9" s="4"/>
      <c r="E9" s="6"/>
      <c r="F9" s="6"/>
      <c r="G9" s="6"/>
      <c r="H9" s="6"/>
      <c r="I9" s="6"/>
      <c r="J9" s="7"/>
      <c r="K9" s="38"/>
      <c r="L9" s="39"/>
      <c r="M9" s="39"/>
    </row>
    <row r="10" spans="1:25" x14ac:dyDescent="0.2">
      <c r="A10" s="37"/>
      <c r="B10" s="3"/>
      <c r="C10" s="3"/>
      <c r="D10" s="4"/>
      <c r="E10" s="6"/>
      <c r="F10" s="6"/>
      <c r="G10" s="6"/>
      <c r="H10" s="6"/>
      <c r="I10" s="6"/>
      <c r="J10" s="7"/>
      <c r="K10" s="38"/>
      <c r="L10" s="39"/>
      <c r="M10" s="39"/>
    </row>
    <row r="11" spans="1:25" x14ac:dyDescent="0.2">
      <c r="A11" s="330" t="s">
        <v>230</v>
      </c>
      <c r="B11" s="330"/>
      <c r="C11" s="330"/>
      <c r="D11" s="330"/>
      <c r="E11" s="330"/>
      <c r="F11" s="330"/>
      <c r="G11" s="330"/>
      <c r="H11" s="330"/>
      <c r="I11" s="330"/>
      <c r="J11" s="330"/>
      <c r="K11" s="330"/>
      <c r="L11" s="330"/>
      <c r="M11" s="330"/>
    </row>
    <row r="12" spans="1:25" ht="13.5" thickBot="1" x14ac:dyDescent="0.25">
      <c r="A12" s="37"/>
      <c r="B12" s="3"/>
      <c r="C12" s="3"/>
      <c r="D12" s="4"/>
      <c r="E12" s="6"/>
      <c r="F12" s="6"/>
      <c r="G12" s="6"/>
      <c r="H12" s="6"/>
      <c r="I12" s="6"/>
      <c r="J12" s="7"/>
      <c r="K12" s="38"/>
      <c r="L12" s="39"/>
      <c r="M12" s="39"/>
    </row>
    <row r="13" spans="1:25" ht="13.5" thickBot="1" x14ac:dyDescent="0.25">
      <c r="A13" s="304" t="s">
        <v>313</v>
      </c>
      <c r="B13" s="309" t="s">
        <v>341</v>
      </c>
      <c r="C13" s="310"/>
      <c r="D13" s="311"/>
      <c r="E13" s="12" t="s">
        <v>315</v>
      </c>
      <c r="F13" s="13" t="s">
        <v>316</v>
      </c>
      <c r="G13" s="6"/>
      <c r="H13" s="6"/>
      <c r="I13" s="6"/>
      <c r="J13" s="7"/>
      <c r="K13" s="38"/>
      <c r="L13" s="39"/>
      <c r="M13" s="39"/>
    </row>
    <row r="14" spans="1:25" ht="24" customHeight="1" thickBot="1" x14ac:dyDescent="0.25">
      <c r="A14" s="306"/>
      <c r="B14" s="337" t="s">
        <v>314</v>
      </c>
      <c r="C14" s="338"/>
      <c r="D14" s="339"/>
      <c r="E14" s="305" t="b">
        <v>0</v>
      </c>
      <c r="F14" s="244" t="b">
        <v>0</v>
      </c>
      <c r="G14" s="6"/>
      <c r="H14" s="6"/>
      <c r="I14" s="19"/>
      <c r="J14" s="7"/>
      <c r="K14" s="38"/>
      <c r="L14" s="39"/>
      <c r="M14" s="39"/>
      <c r="N14" s="7"/>
      <c r="O14" s="233" t="b">
        <v>0</v>
      </c>
      <c r="P14" s="233" t="b">
        <v>0</v>
      </c>
      <c r="Q14" s="233"/>
      <c r="R14" s="233"/>
      <c r="S14" s="234"/>
      <c r="T14" s="234"/>
      <c r="U14" s="234"/>
      <c r="V14" s="234"/>
      <c r="W14" s="234"/>
      <c r="X14" s="24"/>
      <c r="Y14" s="24"/>
    </row>
    <row r="15" spans="1:25" x14ac:dyDescent="0.2">
      <c r="A15" s="37"/>
      <c r="B15" s="3"/>
      <c r="C15" s="3"/>
      <c r="D15" s="4"/>
      <c r="E15" s="6"/>
      <c r="F15" s="6"/>
      <c r="G15" s="6"/>
      <c r="H15" s="6"/>
      <c r="I15" s="6"/>
      <c r="J15" s="7"/>
      <c r="K15" s="38"/>
      <c r="L15" s="39"/>
      <c r="M15" s="39"/>
      <c r="N15" s="7"/>
      <c r="O15" s="10"/>
      <c r="P15" s="10"/>
      <c r="Q15" s="10"/>
      <c r="R15" s="10"/>
    </row>
    <row r="16" spans="1:25" x14ac:dyDescent="0.2">
      <c r="A16" s="37"/>
      <c r="B16" s="307" t="s">
        <v>317</v>
      </c>
      <c r="C16" s="3"/>
      <c r="D16" s="4"/>
      <c r="E16" s="6"/>
      <c r="F16" s="6"/>
      <c r="G16" s="6"/>
      <c r="H16" s="6"/>
      <c r="I16" s="6"/>
      <c r="J16" s="7"/>
      <c r="K16" s="38"/>
      <c r="L16" s="39"/>
      <c r="M16" s="39"/>
      <c r="N16" s="7"/>
      <c r="O16" s="10"/>
      <c r="P16" s="10"/>
      <c r="Q16" s="10"/>
      <c r="R16" s="10"/>
    </row>
    <row r="17" spans="1:25" x14ac:dyDescent="0.2">
      <c r="A17" s="37"/>
      <c r="B17" s="307" t="s">
        <v>321</v>
      </c>
      <c r="C17" s="3"/>
      <c r="D17" s="4"/>
      <c r="E17" s="6"/>
      <c r="F17" s="6"/>
      <c r="G17" s="6"/>
      <c r="H17" s="6"/>
      <c r="I17" s="6"/>
      <c r="J17" s="7"/>
      <c r="K17" s="38"/>
      <c r="L17" s="39"/>
      <c r="M17" s="39"/>
      <c r="N17" s="10"/>
      <c r="O17" s="10"/>
      <c r="P17" s="10"/>
      <c r="Q17" s="10"/>
      <c r="R17" s="10"/>
    </row>
    <row r="18" spans="1:25" x14ac:dyDescent="0.2">
      <c r="A18" s="37"/>
      <c r="B18" s="307" t="s">
        <v>318</v>
      </c>
      <c r="C18" s="3"/>
      <c r="D18" s="4"/>
      <c r="E18" s="6"/>
      <c r="F18" s="6"/>
      <c r="G18" s="6"/>
      <c r="H18" s="6"/>
      <c r="I18" s="6"/>
      <c r="J18" s="7"/>
      <c r="K18" s="38"/>
      <c r="L18" s="39"/>
      <c r="M18" s="39"/>
      <c r="N18" s="10"/>
      <c r="O18" s="10"/>
      <c r="P18" s="10"/>
      <c r="Q18" s="10"/>
      <c r="R18" s="10"/>
    </row>
    <row r="19" spans="1:25" x14ac:dyDescent="0.2">
      <c r="A19" s="37"/>
      <c r="B19" s="307" t="s">
        <v>319</v>
      </c>
      <c r="C19" s="3"/>
      <c r="D19" s="4"/>
      <c r="E19" s="6"/>
      <c r="F19" s="6"/>
      <c r="G19" s="6"/>
      <c r="H19" s="6"/>
      <c r="I19" s="6"/>
      <c r="J19" s="7"/>
      <c r="K19" s="38"/>
      <c r="L19" s="39"/>
      <c r="M19" s="39"/>
      <c r="N19" s="10"/>
      <c r="O19" s="10"/>
      <c r="P19" s="10"/>
      <c r="Q19" s="10"/>
      <c r="R19" s="10"/>
    </row>
    <row r="20" spans="1:25" x14ac:dyDescent="0.2">
      <c r="A20" s="37"/>
      <c r="B20" s="307" t="s">
        <v>320</v>
      </c>
      <c r="C20" s="3"/>
      <c r="D20" s="4"/>
      <c r="E20" s="6"/>
      <c r="F20" s="6"/>
      <c r="G20" s="6"/>
      <c r="H20" s="6"/>
      <c r="I20" s="6"/>
      <c r="J20" s="7"/>
      <c r="K20" s="38"/>
      <c r="L20" s="39"/>
      <c r="M20" s="39"/>
      <c r="N20" s="10"/>
      <c r="O20" s="10"/>
      <c r="P20" s="10"/>
      <c r="Q20" s="10"/>
      <c r="R20" s="10"/>
    </row>
    <row r="21" spans="1:25" x14ac:dyDescent="0.2">
      <c r="A21" s="37"/>
      <c r="B21" s="3"/>
      <c r="C21" s="3"/>
      <c r="D21" s="4"/>
      <c r="E21" s="6"/>
      <c r="F21" s="6"/>
      <c r="G21" s="6"/>
      <c r="H21" s="6"/>
      <c r="I21" s="6"/>
      <c r="J21" s="7"/>
      <c r="K21" s="38"/>
      <c r="L21" s="39"/>
      <c r="M21" s="39"/>
      <c r="N21" s="10"/>
      <c r="O21" s="10"/>
      <c r="P21" s="10"/>
      <c r="Q21" s="10"/>
      <c r="R21" s="10"/>
    </row>
    <row r="22" spans="1:25" x14ac:dyDescent="0.2">
      <c r="A22" s="37"/>
      <c r="B22" s="3"/>
      <c r="C22" s="3"/>
      <c r="D22" s="4"/>
      <c r="E22" s="6"/>
      <c r="F22" s="6"/>
      <c r="G22" s="6"/>
      <c r="H22" s="6"/>
      <c r="I22" s="6"/>
      <c r="J22" s="7"/>
      <c r="K22" s="38"/>
      <c r="L22" s="39"/>
      <c r="M22" s="39"/>
      <c r="N22" s="10"/>
      <c r="O22" s="10"/>
      <c r="P22" s="10"/>
      <c r="Q22" s="10"/>
      <c r="R22" s="10"/>
    </row>
    <row r="23" spans="1:25" x14ac:dyDescent="0.2">
      <c r="A23" s="37"/>
      <c r="B23" s="3"/>
      <c r="C23" s="3"/>
      <c r="D23" s="4"/>
      <c r="E23" s="6"/>
      <c r="F23" s="6"/>
      <c r="G23" s="6"/>
      <c r="H23" s="6"/>
      <c r="I23" s="6"/>
      <c r="J23" s="7"/>
      <c r="K23" s="38"/>
      <c r="L23" s="39"/>
      <c r="M23" s="39"/>
      <c r="N23" s="10"/>
      <c r="O23" s="10"/>
      <c r="P23" s="10"/>
      <c r="Q23" s="10"/>
      <c r="R23" s="10"/>
    </row>
    <row r="24" spans="1:25" x14ac:dyDescent="0.2">
      <c r="A24" s="37"/>
      <c r="B24" s="3"/>
      <c r="C24" s="3"/>
      <c r="D24" s="4"/>
      <c r="E24" s="6"/>
      <c r="F24" s="6"/>
      <c r="G24" s="6"/>
      <c r="H24" s="6"/>
      <c r="I24" s="6"/>
      <c r="J24" s="7"/>
      <c r="K24" s="38"/>
      <c r="L24" s="39"/>
      <c r="M24" s="39"/>
      <c r="N24" s="10"/>
      <c r="O24" s="10"/>
      <c r="P24" s="10"/>
      <c r="Q24" s="10"/>
      <c r="R24" s="10"/>
    </row>
    <row r="25" spans="1:25" x14ac:dyDescent="0.2">
      <c r="A25" s="37"/>
      <c r="B25" s="3"/>
      <c r="C25" s="3"/>
      <c r="D25" s="4"/>
      <c r="E25" s="6"/>
      <c r="F25" s="6"/>
      <c r="G25" s="6"/>
      <c r="H25" s="6"/>
      <c r="I25" s="6"/>
      <c r="J25" s="7"/>
      <c r="K25" s="38"/>
      <c r="L25" s="39"/>
      <c r="M25" s="39"/>
      <c r="N25" s="10"/>
      <c r="O25" s="10"/>
      <c r="P25" s="10"/>
      <c r="Q25" s="10"/>
      <c r="R25" s="10"/>
    </row>
    <row r="26" spans="1:25" x14ac:dyDescent="0.2">
      <c r="A26" s="40"/>
      <c r="B26" s="3"/>
      <c r="C26" s="3"/>
      <c r="D26" s="4"/>
      <c r="E26" s="5"/>
      <c r="F26" s="6"/>
      <c r="G26" s="6"/>
      <c r="H26" s="6"/>
      <c r="I26" s="6"/>
      <c r="J26" s="7"/>
      <c r="K26" s="8"/>
      <c r="L26" s="8"/>
      <c r="M26" s="8"/>
      <c r="N26" s="10"/>
      <c r="O26" s="10"/>
      <c r="P26" s="10"/>
      <c r="Q26" s="10"/>
      <c r="R26" s="10"/>
    </row>
    <row r="27" spans="1:25" x14ac:dyDescent="0.2">
      <c r="A27" s="37"/>
      <c r="B27" s="3"/>
      <c r="C27" s="3"/>
      <c r="D27" s="4"/>
      <c r="E27" s="6"/>
      <c r="F27" s="6"/>
      <c r="G27" s="6"/>
      <c r="H27" s="6"/>
      <c r="I27" s="6"/>
      <c r="J27" s="7"/>
      <c r="K27" s="38"/>
      <c r="L27" s="39"/>
      <c r="M27" s="39"/>
      <c r="N27" s="10"/>
      <c r="O27" s="10"/>
      <c r="P27" s="10"/>
      <c r="Q27" s="10"/>
      <c r="R27" s="10"/>
    </row>
    <row r="28" spans="1:25" x14ac:dyDescent="0.2">
      <c r="A28" s="37"/>
      <c r="B28" s="3"/>
      <c r="C28" s="3"/>
      <c r="D28" s="4"/>
      <c r="E28" s="6"/>
      <c r="F28" s="6"/>
      <c r="G28" s="6"/>
      <c r="H28" s="6"/>
      <c r="I28" s="6"/>
      <c r="J28" s="7"/>
      <c r="K28" s="38"/>
      <c r="L28" s="39"/>
      <c r="M28" s="39"/>
      <c r="N28" s="10"/>
      <c r="O28" s="10"/>
      <c r="P28" s="10"/>
      <c r="Q28" s="10"/>
      <c r="R28" s="10"/>
    </row>
    <row r="29" spans="1:25" ht="6" customHeight="1" thickBot="1" x14ac:dyDescent="0.25">
      <c r="A29" s="37"/>
      <c r="B29" s="3"/>
      <c r="C29" s="3"/>
      <c r="D29" s="4"/>
      <c r="E29" s="6"/>
      <c r="F29" s="6"/>
      <c r="G29" s="6"/>
      <c r="H29" s="6"/>
      <c r="I29" s="6"/>
      <c r="J29" s="7"/>
      <c r="K29" s="38"/>
      <c r="L29" s="39"/>
      <c r="M29" s="39"/>
      <c r="N29" s="10"/>
      <c r="O29" s="10"/>
      <c r="P29" s="10"/>
      <c r="Q29" s="10"/>
      <c r="R29" s="10"/>
    </row>
    <row r="30" spans="1:25" ht="24" customHeight="1" thickBot="1" x14ac:dyDescent="0.25">
      <c r="A30" s="41" t="s">
        <v>91</v>
      </c>
      <c r="B30" s="331" t="s">
        <v>16</v>
      </c>
      <c r="C30" s="332"/>
      <c r="D30" s="333"/>
      <c r="E30" s="42" t="s">
        <v>227</v>
      </c>
      <c r="F30" s="42" t="s">
        <v>234</v>
      </c>
      <c r="G30" s="42" t="s">
        <v>235</v>
      </c>
      <c r="H30" s="43" t="s">
        <v>228</v>
      </c>
      <c r="I30" s="44" t="s">
        <v>249</v>
      </c>
      <c r="J30" s="312" t="s">
        <v>150</v>
      </c>
      <c r="K30" s="313"/>
      <c r="L30" s="313"/>
      <c r="M30" s="15" t="s">
        <v>149</v>
      </c>
      <c r="N30" s="45" t="s">
        <v>91</v>
      </c>
      <c r="O30" s="46"/>
      <c r="P30" s="46"/>
      <c r="Q30" s="46"/>
      <c r="R30" s="46"/>
    </row>
    <row r="31" spans="1:25" ht="24" customHeight="1" x14ac:dyDescent="0.2">
      <c r="A31" s="18" t="s">
        <v>64</v>
      </c>
      <c r="B31" s="334" t="s">
        <v>272</v>
      </c>
      <c r="C31" s="335"/>
      <c r="D31" s="336"/>
      <c r="E31" s="235"/>
      <c r="F31" s="236"/>
      <c r="G31" s="236"/>
      <c r="H31" s="237"/>
      <c r="I31" s="48"/>
      <c r="J31" s="20" t="s">
        <v>0</v>
      </c>
      <c r="K31" s="317" t="s">
        <v>23</v>
      </c>
      <c r="L31" s="317"/>
      <c r="M31" s="49" t="s">
        <v>50</v>
      </c>
      <c r="N31" s="28" t="s">
        <v>64</v>
      </c>
      <c r="O31" s="233" t="b">
        <v>0</v>
      </c>
      <c r="P31" s="233" t="b">
        <v>0</v>
      </c>
      <c r="Q31" s="233" t="b">
        <v>0</v>
      </c>
      <c r="R31" s="233" t="b">
        <v>0</v>
      </c>
      <c r="S31" s="234">
        <f>IF(O31=TRUE,0,0)</f>
        <v>0</v>
      </c>
      <c r="T31" s="234">
        <f>IF(P31=TRUE,1,0)</f>
        <v>0</v>
      </c>
      <c r="U31" s="234">
        <f>IF(Q31=TRUE,2,0)</f>
        <v>0</v>
      </c>
      <c r="V31" s="234">
        <f>IF(R31=TRUE,3,0)</f>
        <v>0</v>
      </c>
      <c r="W31" s="234">
        <f>COUNTIF(O31:R31,TRUE)</f>
        <v>0</v>
      </c>
      <c r="X31" s="50">
        <v>0</v>
      </c>
      <c r="Y31" s="24">
        <v>0</v>
      </c>
    </row>
    <row r="32" spans="1:25" ht="24" customHeight="1" x14ac:dyDescent="0.2">
      <c r="A32" s="25" t="s">
        <v>65</v>
      </c>
      <c r="B32" s="318" t="s">
        <v>273</v>
      </c>
      <c r="C32" s="319"/>
      <c r="D32" s="320"/>
      <c r="E32" s="235"/>
      <c r="F32" s="238"/>
      <c r="G32" s="238"/>
      <c r="H32" s="239"/>
      <c r="I32" s="48"/>
      <c r="J32" s="26" t="s">
        <v>153</v>
      </c>
      <c r="K32" s="321" t="s">
        <v>24</v>
      </c>
      <c r="L32" s="321"/>
      <c r="M32" s="52" t="s">
        <v>51</v>
      </c>
      <c r="N32" s="28" t="s">
        <v>65</v>
      </c>
      <c r="O32" s="233" t="b">
        <v>0</v>
      </c>
      <c r="P32" s="233" t="b">
        <v>0</v>
      </c>
      <c r="Q32" s="233" t="b">
        <v>0</v>
      </c>
      <c r="R32" s="233" t="b">
        <v>0</v>
      </c>
      <c r="S32" s="234">
        <f>IF(O32=TRUE,0,0)</f>
        <v>0</v>
      </c>
      <c r="T32" s="234">
        <f>IF(P32=TRUE,1,0)</f>
        <v>0</v>
      </c>
      <c r="U32" s="234">
        <f>IF(Q32=TRUE,2,0)</f>
        <v>0</v>
      </c>
      <c r="V32" s="234">
        <f>IF(R32=TRUE,3,0)</f>
        <v>0</v>
      </c>
      <c r="W32" s="234">
        <f>COUNTIF(O32:R32,TRUE)</f>
        <v>0</v>
      </c>
      <c r="X32" s="50" t="s">
        <v>92</v>
      </c>
      <c r="Y32" s="24">
        <v>0</v>
      </c>
    </row>
    <row r="33" spans="1:25" ht="24" customHeight="1" x14ac:dyDescent="0.2">
      <c r="A33" s="25" t="s">
        <v>66</v>
      </c>
      <c r="B33" s="318" t="s">
        <v>274</v>
      </c>
      <c r="C33" s="319"/>
      <c r="D33" s="320"/>
      <c r="E33" s="235"/>
      <c r="F33" s="238"/>
      <c r="G33" s="238"/>
      <c r="H33" s="239"/>
      <c r="I33" s="48"/>
      <c r="J33" s="26" t="s">
        <v>154</v>
      </c>
      <c r="K33" s="321" t="s">
        <v>256</v>
      </c>
      <c r="L33" s="321"/>
      <c r="M33" s="52" t="s">
        <v>52</v>
      </c>
      <c r="N33" s="28" t="s">
        <v>66</v>
      </c>
      <c r="O33" s="233" t="b">
        <v>0</v>
      </c>
      <c r="P33" s="233" t="b">
        <v>0</v>
      </c>
      <c r="Q33" s="233" t="b">
        <v>0</v>
      </c>
      <c r="R33" s="233" t="b">
        <v>0</v>
      </c>
      <c r="S33" s="234">
        <f>IF(O33=TRUE,0,0)</f>
        <v>0</v>
      </c>
      <c r="T33" s="234">
        <f>IF(P33=TRUE,1,0)</f>
        <v>0</v>
      </c>
      <c r="U33" s="234">
        <f>IF(Q33=TRUE,2,0)</f>
        <v>0</v>
      </c>
      <c r="V33" s="234">
        <f>IF(R33=TRUE,3,0)</f>
        <v>0</v>
      </c>
      <c r="W33" s="234">
        <f>COUNTIF(O33:R33,TRUE)</f>
        <v>0</v>
      </c>
      <c r="X33" s="50">
        <v>2</v>
      </c>
      <c r="Y33" s="24">
        <v>3.75</v>
      </c>
    </row>
    <row r="34" spans="1:25" ht="24" customHeight="1" x14ac:dyDescent="0.2">
      <c r="A34" s="25" t="s">
        <v>67</v>
      </c>
      <c r="B34" s="334" t="s">
        <v>275</v>
      </c>
      <c r="C34" s="335"/>
      <c r="D34" s="336"/>
      <c r="E34" s="235"/>
      <c r="F34" s="238"/>
      <c r="G34" s="238"/>
      <c r="H34" s="239"/>
      <c r="I34" s="48"/>
      <c r="J34" s="26" t="s">
        <v>155</v>
      </c>
      <c r="K34" s="321" t="s">
        <v>26</v>
      </c>
      <c r="L34" s="321"/>
      <c r="M34" s="52" t="s">
        <v>53</v>
      </c>
      <c r="N34" s="28" t="s">
        <v>67</v>
      </c>
      <c r="O34" s="233" t="b">
        <v>0</v>
      </c>
      <c r="P34" s="233" t="b">
        <v>0</v>
      </c>
      <c r="Q34" s="233" t="b">
        <v>0</v>
      </c>
      <c r="R34" s="233" t="b">
        <v>0</v>
      </c>
      <c r="S34" s="234">
        <f>IF(O34=TRUE,0,0)</f>
        <v>0</v>
      </c>
      <c r="T34" s="234">
        <f>IF(P34=TRUE,1,0)</f>
        <v>0</v>
      </c>
      <c r="U34" s="234">
        <f>IF(Q34=TRUE,2,0)</f>
        <v>0</v>
      </c>
      <c r="V34" s="234">
        <f>IF(R34=TRUE,3,0)</f>
        <v>0</v>
      </c>
      <c r="W34" s="234">
        <f>COUNTIF(O34:R34,TRUE)</f>
        <v>0</v>
      </c>
      <c r="X34" s="50">
        <v>6</v>
      </c>
      <c r="Y34" s="24">
        <v>7.5</v>
      </c>
    </row>
    <row r="35" spans="1:25" ht="24" customHeight="1" thickBot="1" x14ac:dyDescent="0.25">
      <c r="A35" s="25" t="s">
        <v>68</v>
      </c>
      <c r="B35" s="318" t="s">
        <v>277</v>
      </c>
      <c r="C35" s="319"/>
      <c r="D35" s="320"/>
      <c r="E35" s="235"/>
      <c r="F35" s="238"/>
      <c r="G35" s="238"/>
      <c r="H35" s="239"/>
      <c r="I35" s="48"/>
      <c r="J35" s="30" t="s">
        <v>157</v>
      </c>
      <c r="K35" s="325" t="s">
        <v>27</v>
      </c>
      <c r="L35" s="325"/>
      <c r="M35" s="53" t="s">
        <v>54</v>
      </c>
      <c r="N35" s="28" t="s">
        <v>68</v>
      </c>
      <c r="O35" s="233" t="b">
        <v>0</v>
      </c>
      <c r="P35" s="233" t="b">
        <v>0</v>
      </c>
      <c r="Q35" s="233" t="b">
        <v>0</v>
      </c>
      <c r="R35" s="233" t="b">
        <v>0</v>
      </c>
      <c r="S35" s="234">
        <f>IF(O35=TRUE,0,0)</f>
        <v>0</v>
      </c>
      <c r="T35" s="234">
        <f>IF(P35=TRUE,1,0)</f>
        <v>0</v>
      </c>
      <c r="U35" s="234">
        <f>IF(Q35=TRUE,2,0)</f>
        <v>0</v>
      </c>
      <c r="V35" s="234">
        <f>IF(R35=TRUE,3,0)</f>
        <v>0</v>
      </c>
      <c r="W35" s="234">
        <f>COUNTIF(O35:R35,TRUE)</f>
        <v>0</v>
      </c>
      <c r="X35" s="50">
        <v>11</v>
      </c>
      <c r="Y35" s="24">
        <v>11.25</v>
      </c>
    </row>
    <row r="36" spans="1:25" ht="24" customHeight="1" x14ac:dyDescent="0.2">
      <c r="A36" s="25" t="s">
        <v>69</v>
      </c>
      <c r="B36" s="318" t="s">
        <v>276</v>
      </c>
      <c r="C36" s="319"/>
      <c r="D36" s="320"/>
      <c r="E36" s="235"/>
      <c r="F36" s="238"/>
      <c r="G36" s="238"/>
      <c r="H36" s="239"/>
      <c r="I36" s="48"/>
      <c r="J36" s="48"/>
      <c r="K36" s="38"/>
      <c r="L36" s="39"/>
      <c r="M36" s="39"/>
      <c r="N36" s="28" t="s">
        <v>69</v>
      </c>
      <c r="O36" s="233" t="b">
        <v>0</v>
      </c>
      <c r="P36" s="233" t="b">
        <v>0</v>
      </c>
      <c r="Q36" s="233" t="b">
        <v>0</v>
      </c>
      <c r="R36" s="233" t="b">
        <v>0</v>
      </c>
      <c r="S36" s="234">
        <f t="shared" ref="S36:S41" si="0">IF(O36=TRUE,0,0)</f>
        <v>0</v>
      </c>
      <c r="T36" s="234">
        <f t="shared" ref="T36:T41" si="1">IF(P36=TRUE,1,0)</f>
        <v>0</v>
      </c>
      <c r="U36" s="234">
        <f t="shared" ref="U36:U41" si="2">IF(Q36=TRUE,2,0)</f>
        <v>0</v>
      </c>
      <c r="V36" s="234">
        <f t="shared" ref="V36:V41" si="3">IF(R36=TRUE,3,0)</f>
        <v>0</v>
      </c>
      <c r="W36" s="234">
        <f t="shared" ref="W36:W41" si="4">COUNTIF(O36:R36,TRUE)</f>
        <v>0</v>
      </c>
      <c r="X36" s="50">
        <v>17</v>
      </c>
      <c r="Y36" s="24">
        <v>15</v>
      </c>
    </row>
    <row r="37" spans="1:25" ht="24" customHeight="1" x14ac:dyDescent="0.2">
      <c r="A37" s="25" t="s">
        <v>70</v>
      </c>
      <c r="B37" s="334" t="s">
        <v>278</v>
      </c>
      <c r="C37" s="335"/>
      <c r="D37" s="336"/>
      <c r="E37" s="235"/>
      <c r="F37" s="238"/>
      <c r="G37" s="238"/>
      <c r="H37" s="239"/>
      <c r="I37" s="48"/>
      <c r="J37" s="48"/>
      <c r="K37" s="54"/>
      <c r="L37" s="55"/>
      <c r="M37" s="55"/>
      <c r="N37" s="28" t="s">
        <v>70</v>
      </c>
      <c r="O37" s="233" t="b">
        <v>0</v>
      </c>
      <c r="P37" s="233" t="b">
        <v>0</v>
      </c>
      <c r="Q37" s="233" t="b">
        <v>0</v>
      </c>
      <c r="R37" s="233" t="b">
        <v>0</v>
      </c>
      <c r="S37" s="234">
        <f t="shared" si="0"/>
        <v>0</v>
      </c>
      <c r="T37" s="234">
        <f t="shared" si="1"/>
        <v>0</v>
      </c>
      <c r="U37" s="234">
        <f t="shared" si="2"/>
        <v>0</v>
      </c>
      <c r="V37" s="234">
        <f t="shared" si="3"/>
        <v>0</v>
      </c>
      <c r="W37" s="234">
        <f t="shared" si="4"/>
        <v>0</v>
      </c>
      <c r="Y37" s="10">
        <f>VLOOKUP(H42,X31:Y36,2,TRUE)</f>
        <v>0</v>
      </c>
    </row>
    <row r="38" spans="1:25" ht="24" customHeight="1" x14ac:dyDescent="0.2">
      <c r="A38" s="25" t="s">
        <v>71</v>
      </c>
      <c r="B38" s="318" t="s">
        <v>333</v>
      </c>
      <c r="C38" s="319"/>
      <c r="D38" s="320"/>
      <c r="E38" s="235"/>
      <c r="F38" s="238"/>
      <c r="G38" s="238"/>
      <c r="H38" s="239"/>
      <c r="I38" s="48"/>
      <c r="J38" s="48"/>
      <c r="K38" s="54"/>
      <c r="L38" s="55"/>
      <c r="M38" s="55"/>
      <c r="N38" s="28" t="s">
        <v>71</v>
      </c>
      <c r="O38" s="233" t="b">
        <v>0</v>
      </c>
      <c r="P38" s="233" t="b">
        <v>0</v>
      </c>
      <c r="Q38" s="233" t="b">
        <v>0</v>
      </c>
      <c r="R38" s="233" t="b">
        <v>0</v>
      </c>
      <c r="S38" s="234">
        <f t="shared" si="0"/>
        <v>0</v>
      </c>
      <c r="T38" s="234">
        <f t="shared" si="1"/>
        <v>0</v>
      </c>
      <c r="U38" s="234">
        <f t="shared" si="2"/>
        <v>0</v>
      </c>
      <c r="V38" s="234">
        <f t="shared" si="3"/>
        <v>0</v>
      </c>
      <c r="W38" s="234">
        <f t="shared" si="4"/>
        <v>0</v>
      </c>
    </row>
    <row r="39" spans="1:25" ht="24" customHeight="1" x14ac:dyDescent="0.2">
      <c r="A39" s="25" t="s">
        <v>72</v>
      </c>
      <c r="B39" s="318" t="s">
        <v>334</v>
      </c>
      <c r="C39" s="319"/>
      <c r="D39" s="320"/>
      <c r="E39" s="235"/>
      <c r="F39" s="238"/>
      <c r="G39" s="238"/>
      <c r="H39" s="239"/>
      <c r="I39" s="340"/>
      <c r="J39" s="48"/>
      <c r="K39" s="54"/>
      <c r="L39" s="55"/>
      <c r="M39" s="55"/>
      <c r="N39" s="28" t="s">
        <v>72</v>
      </c>
      <c r="O39" s="233" t="b">
        <v>0</v>
      </c>
      <c r="P39" s="233" t="b">
        <v>0</v>
      </c>
      <c r="Q39" s="233" t="b">
        <v>0</v>
      </c>
      <c r="R39" s="233" t="b">
        <v>0</v>
      </c>
      <c r="S39" s="234">
        <f t="shared" si="0"/>
        <v>0</v>
      </c>
      <c r="T39" s="234">
        <f t="shared" si="1"/>
        <v>0</v>
      </c>
      <c r="U39" s="234">
        <f t="shared" si="2"/>
        <v>0</v>
      </c>
      <c r="V39" s="234">
        <f t="shared" si="3"/>
        <v>0</v>
      </c>
      <c r="W39" s="234">
        <f t="shared" si="4"/>
        <v>0</v>
      </c>
    </row>
    <row r="40" spans="1:25" ht="24" customHeight="1" x14ac:dyDescent="0.2">
      <c r="A40" s="25" t="s">
        <v>73</v>
      </c>
      <c r="B40" s="318" t="s">
        <v>9</v>
      </c>
      <c r="C40" s="319"/>
      <c r="D40" s="320"/>
      <c r="E40" s="235"/>
      <c r="F40" s="238"/>
      <c r="G40" s="238"/>
      <c r="H40" s="239"/>
      <c r="I40" s="340"/>
      <c r="J40" s="48"/>
      <c r="K40" s="54"/>
      <c r="L40" s="55"/>
      <c r="M40" s="55"/>
      <c r="N40" s="28" t="s">
        <v>73</v>
      </c>
      <c r="O40" s="233" t="b">
        <v>0</v>
      </c>
      <c r="P40" s="233" t="b">
        <v>0</v>
      </c>
      <c r="Q40" s="233" t="b">
        <v>0</v>
      </c>
      <c r="R40" s="233" t="b">
        <v>0</v>
      </c>
      <c r="S40" s="234">
        <f t="shared" si="0"/>
        <v>0</v>
      </c>
      <c r="T40" s="234">
        <f t="shared" si="1"/>
        <v>0</v>
      </c>
      <c r="U40" s="234">
        <f t="shared" si="2"/>
        <v>0</v>
      </c>
      <c r="V40" s="234">
        <f t="shared" si="3"/>
        <v>0</v>
      </c>
      <c r="W40" s="234">
        <f t="shared" si="4"/>
        <v>0</v>
      </c>
    </row>
    <row r="41" spans="1:25" ht="24" customHeight="1" thickBot="1" x14ac:dyDescent="0.25">
      <c r="A41" s="29" t="s">
        <v>74</v>
      </c>
      <c r="B41" s="322" t="s">
        <v>279</v>
      </c>
      <c r="C41" s="323"/>
      <c r="D41" s="324"/>
      <c r="E41" s="235"/>
      <c r="F41" s="240"/>
      <c r="G41" s="240"/>
      <c r="H41" s="241"/>
      <c r="I41" s="340"/>
      <c r="J41" s="48"/>
      <c r="K41" s="54"/>
      <c r="L41" s="55"/>
      <c r="M41" s="55"/>
      <c r="N41" s="57" t="s">
        <v>74</v>
      </c>
      <c r="O41" s="233" t="b">
        <v>0</v>
      </c>
      <c r="P41" s="233" t="b">
        <v>0</v>
      </c>
      <c r="Q41" s="233" t="b">
        <v>0</v>
      </c>
      <c r="R41" s="233" t="b">
        <v>0</v>
      </c>
      <c r="S41" s="234">
        <f t="shared" si="0"/>
        <v>0</v>
      </c>
      <c r="T41" s="234">
        <f t="shared" si="1"/>
        <v>0</v>
      </c>
      <c r="U41" s="234">
        <f t="shared" si="2"/>
        <v>0</v>
      </c>
      <c r="V41" s="234">
        <f t="shared" si="3"/>
        <v>0</v>
      </c>
      <c r="W41" s="234">
        <f t="shared" si="4"/>
        <v>0</v>
      </c>
    </row>
    <row r="42" spans="1:25" ht="14.1" customHeight="1" thickBot="1" x14ac:dyDescent="0.25">
      <c r="A42" s="331" t="s">
        <v>18</v>
      </c>
      <c r="B42" s="341"/>
      <c r="C42" s="341"/>
      <c r="D42" s="342"/>
      <c r="E42" s="343" t="s">
        <v>8</v>
      </c>
      <c r="F42" s="343"/>
      <c r="G42" s="343"/>
      <c r="H42" s="58">
        <f>SUM(S31:V41)</f>
        <v>0</v>
      </c>
      <c r="I42" s="44" t="s">
        <v>166</v>
      </c>
      <c r="J42" s="7"/>
      <c r="K42" s="38"/>
      <c r="L42" s="39"/>
      <c r="M42" s="39"/>
      <c r="N42" s="59"/>
      <c r="O42" s="46"/>
      <c r="P42" s="46"/>
      <c r="Q42" s="46"/>
      <c r="R42" s="46"/>
    </row>
    <row r="43" spans="1:25" ht="7.5" customHeight="1" x14ac:dyDescent="0.2">
      <c r="A43" s="37"/>
      <c r="B43" s="3"/>
      <c r="C43" s="3"/>
      <c r="D43" s="4"/>
      <c r="E43" s="6"/>
      <c r="F43" s="6"/>
      <c r="G43" s="6"/>
      <c r="H43" s="6"/>
      <c r="I43" s="6"/>
      <c r="J43" s="7"/>
      <c r="K43" s="38"/>
      <c r="L43" s="39"/>
      <c r="M43" s="39"/>
    </row>
    <row r="44" spans="1:25" hidden="1" x14ac:dyDescent="0.2">
      <c r="A44" s="37"/>
      <c r="B44" s="3"/>
      <c r="C44" s="3"/>
      <c r="D44" s="4"/>
      <c r="E44" s="6"/>
      <c r="F44" s="6"/>
      <c r="G44" s="6"/>
      <c r="H44" s="6"/>
      <c r="I44" s="6"/>
      <c r="J44" s="7"/>
      <c r="K44" s="38"/>
      <c r="L44" s="39"/>
      <c r="M44" s="39"/>
      <c r="P44" s="9" t="b">
        <v>0</v>
      </c>
    </row>
    <row r="45" spans="1:25" ht="28.5" customHeight="1" x14ac:dyDescent="0.2">
      <c r="A45" s="330" t="s">
        <v>236</v>
      </c>
      <c r="B45" s="330"/>
      <c r="C45" s="330"/>
      <c r="D45" s="330"/>
      <c r="E45" s="330"/>
      <c r="F45" s="330"/>
      <c r="G45" s="330"/>
      <c r="H45" s="330"/>
      <c r="I45" s="330"/>
      <c r="J45" s="330"/>
      <c r="K45" s="330"/>
      <c r="L45" s="330"/>
      <c r="M45" s="330"/>
    </row>
    <row r="46" spans="1:25" hidden="1" x14ac:dyDescent="0.2">
      <c r="A46" s="37"/>
      <c r="B46" s="3"/>
      <c r="C46" s="3"/>
      <c r="D46" s="4"/>
      <c r="E46" s="6"/>
      <c r="F46" s="6"/>
      <c r="G46" s="6"/>
      <c r="H46" s="6"/>
      <c r="I46" s="6"/>
      <c r="J46" s="7"/>
      <c r="K46" s="38"/>
      <c r="L46" s="39"/>
      <c r="M46" s="39"/>
    </row>
    <row r="47" spans="1:25" hidden="1" x14ac:dyDescent="0.2">
      <c r="A47" s="37"/>
      <c r="B47" s="3"/>
      <c r="C47" s="3"/>
      <c r="D47" s="4"/>
      <c r="E47" s="6"/>
      <c r="F47" s="6"/>
      <c r="G47" s="6"/>
      <c r="H47" s="6"/>
      <c r="I47" s="6"/>
      <c r="J47" s="7"/>
      <c r="K47" s="38"/>
      <c r="L47" s="39"/>
      <c r="M47" s="39"/>
      <c r="P47" s="9" t="b">
        <v>0</v>
      </c>
    </row>
    <row r="48" spans="1:25" hidden="1" x14ac:dyDescent="0.2">
      <c r="A48" s="37"/>
      <c r="B48" s="3"/>
      <c r="C48" s="3"/>
      <c r="D48" s="4"/>
      <c r="E48" s="6"/>
      <c r="F48" s="6"/>
      <c r="G48" s="6"/>
      <c r="H48" s="6"/>
      <c r="I48" s="6"/>
      <c r="J48" s="7"/>
      <c r="K48" s="38"/>
      <c r="L48" s="39"/>
      <c r="M48" s="39"/>
    </row>
    <row r="49" spans="1:25" hidden="1" x14ac:dyDescent="0.2">
      <c r="A49" s="37"/>
      <c r="B49" s="3"/>
      <c r="C49" s="3"/>
      <c r="D49" s="4"/>
      <c r="E49" s="6"/>
      <c r="F49" s="6"/>
      <c r="G49" s="6"/>
      <c r="H49" s="6"/>
      <c r="I49" s="6"/>
      <c r="J49" s="7"/>
      <c r="K49" s="38"/>
      <c r="L49" s="39"/>
      <c r="M49" s="39"/>
    </row>
    <row r="50" spans="1:25" hidden="1" x14ac:dyDescent="0.2">
      <c r="A50" s="37"/>
      <c r="B50" s="3"/>
      <c r="C50" s="3"/>
      <c r="D50" s="4"/>
      <c r="E50" s="6"/>
      <c r="F50" s="6"/>
      <c r="G50" s="6"/>
      <c r="H50" s="6"/>
      <c r="I50" s="6"/>
      <c r="J50" s="7"/>
      <c r="K50" s="38"/>
      <c r="L50" s="39"/>
      <c r="M50" s="39"/>
    </row>
    <row r="51" spans="1:25" hidden="1" x14ac:dyDescent="0.2">
      <c r="A51" s="40"/>
      <c r="B51" s="3"/>
      <c r="C51" s="3"/>
      <c r="D51" s="4"/>
      <c r="E51" s="5"/>
      <c r="F51" s="6"/>
      <c r="G51" s="6"/>
      <c r="H51" s="6"/>
      <c r="I51" s="6"/>
      <c r="J51" s="7"/>
      <c r="K51" s="8"/>
      <c r="L51" s="8"/>
      <c r="M51" s="8"/>
    </row>
    <row r="52" spans="1:25" hidden="1" x14ac:dyDescent="0.2">
      <c r="A52" s="37"/>
      <c r="B52" s="3"/>
      <c r="C52" s="3"/>
      <c r="D52" s="4"/>
      <c r="E52" s="6"/>
      <c r="F52" s="6"/>
      <c r="G52" s="6"/>
      <c r="H52" s="6"/>
      <c r="I52" s="6"/>
      <c r="J52" s="7"/>
      <c r="K52" s="38"/>
      <c r="L52" s="39"/>
      <c r="M52" s="39"/>
    </row>
    <row r="53" spans="1:25" hidden="1" x14ac:dyDescent="0.2">
      <c r="A53" s="37"/>
      <c r="B53" s="3"/>
      <c r="C53" s="3"/>
      <c r="D53" s="4"/>
      <c r="E53" s="6"/>
      <c r="F53" s="6"/>
      <c r="G53" s="6"/>
      <c r="H53" s="6"/>
      <c r="I53" s="6"/>
      <c r="J53" s="7"/>
      <c r="K53" s="38"/>
      <c r="L53" s="39"/>
      <c r="M53" s="39"/>
    </row>
    <row r="54" spans="1:25" ht="13.5" thickBot="1" x14ac:dyDescent="0.25">
      <c r="A54" s="37"/>
      <c r="B54" s="3"/>
      <c r="C54" s="3"/>
      <c r="D54" s="4"/>
      <c r="E54" s="6"/>
      <c r="F54" s="6"/>
      <c r="G54" s="6"/>
      <c r="H54" s="6"/>
      <c r="I54" s="6"/>
      <c r="J54" s="7"/>
      <c r="K54" s="38"/>
      <c r="L54" s="39"/>
      <c r="M54" s="39"/>
    </row>
    <row r="55" spans="1:25" ht="24" customHeight="1" thickBot="1" x14ac:dyDescent="0.25">
      <c r="A55" s="41" t="s">
        <v>90</v>
      </c>
      <c r="B55" s="344" t="s">
        <v>251</v>
      </c>
      <c r="C55" s="345"/>
      <c r="D55" s="346"/>
      <c r="E55" s="42" t="s">
        <v>237</v>
      </c>
      <c r="F55" s="42" t="s">
        <v>238</v>
      </c>
      <c r="G55" s="42" t="s">
        <v>239</v>
      </c>
      <c r="H55" s="43" t="s">
        <v>240</v>
      </c>
      <c r="I55" s="60" t="s">
        <v>250</v>
      </c>
      <c r="J55" s="312" t="s">
        <v>150</v>
      </c>
      <c r="K55" s="313"/>
      <c r="L55" s="313"/>
      <c r="M55" s="15" t="s">
        <v>149</v>
      </c>
      <c r="N55" s="61" t="s">
        <v>90</v>
      </c>
      <c r="O55" s="46"/>
      <c r="P55" s="46"/>
      <c r="Q55" s="46"/>
      <c r="R55" s="46"/>
    </row>
    <row r="56" spans="1:25" ht="24" customHeight="1" x14ac:dyDescent="0.2">
      <c r="A56" s="18" t="s">
        <v>75</v>
      </c>
      <c r="B56" s="347" t="s">
        <v>10</v>
      </c>
      <c r="C56" s="348"/>
      <c r="D56" s="349"/>
      <c r="E56" s="236"/>
      <c r="F56" s="236"/>
      <c r="G56" s="236"/>
      <c r="H56" s="237"/>
      <c r="I56" s="48"/>
      <c r="J56" s="20" t="s">
        <v>50</v>
      </c>
      <c r="K56" s="317" t="s">
        <v>23</v>
      </c>
      <c r="L56" s="317"/>
      <c r="M56" s="49" t="s">
        <v>50</v>
      </c>
      <c r="N56" s="22" t="s">
        <v>75</v>
      </c>
      <c r="O56" s="233" t="b">
        <v>0</v>
      </c>
      <c r="P56" s="233" t="b">
        <v>0</v>
      </c>
      <c r="Q56" s="233" t="b">
        <v>0</v>
      </c>
      <c r="R56" s="233" t="b">
        <v>0</v>
      </c>
      <c r="S56" s="234">
        <f>IF(O56=TRUE,0,0)</f>
        <v>0</v>
      </c>
      <c r="T56" s="234">
        <f>IF(P56=TRUE,1,0)</f>
        <v>0</v>
      </c>
      <c r="U56" s="234">
        <f>IF(Q56=TRUE,3,0)</f>
        <v>0</v>
      </c>
      <c r="V56" s="234">
        <f>IF(R56=TRUE,5,0)</f>
        <v>0</v>
      </c>
      <c r="W56" s="234">
        <f>COUNTIF(O56:R56,TRUE)</f>
        <v>0</v>
      </c>
      <c r="X56" s="24">
        <v>0</v>
      </c>
      <c r="Y56" s="24">
        <v>0</v>
      </c>
    </row>
    <row r="57" spans="1:25" ht="24" customHeight="1" x14ac:dyDescent="0.2">
      <c r="A57" s="25" t="s">
        <v>76</v>
      </c>
      <c r="B57" s="318" t="s">
        <v>11</v>
      </c>
      <c r="C57" s="319"/>
      <c r="D57" s="320"/>
      <c r="E57" s="238"/>
      <c r="F57" s="238"/>
      <c r="G57" s="238"/>
      <c r="H57" s="239"/>
      <c r="I57" s="48"/>
      <c r="J57" s="26" t="s">
        <v>55</v>
      </c>
      <c r="K57" s="321" t="s">
        <v>24</v>
      </c>
      <c r="L57" s="321"/>
      <c r="M57" s="52" t="s">
        <v>51</v>
      </c>
      <c r="N57" s="28" t="s">
        <v>76</v>
      </c>
      <c r="O57" s="233" t="b">
        <v>0</v>
      </c>
      <c r="P57" s="233" t="b">
        <v>0</v>
      </c>
      <c r="Q57" s="233" t="b">
        <v>0</v>
      </c>
      <c r="R57" s="233" t="b">
        <v>0</v>
      </c>
      <c r="S57" s="234">
        <f>IF(O57=TRUE,0,0)</f>
        <v>0</v>
      </c>
      <c r="T57" s="234">
        <f>IF(P57=TRUE,1,0)</f>
        <v>0</v>
      </c>
      <c r="U57" s="234">
        <f>IF(Q57=TRUE,3,0)</f>
        <v>0</v>
      </c>
      <c r="V57" s="234">
        <f>IF(R57=TRUE,5,0)</f>
        <v>0</v>
      </c>
      <c r="W57" s="234">
        <f>COUNTIF(O57:R57,TRUE)</f>
        <v>0</v>
      </c>
      <c r="X57" s="24">
        <v>1</v>
      </c>
      <c r="Y57" s="24">
        <v>3.75</v>
      </c>
    </row>
    <row r="58" spans="1:25" ht="24" customHeight="1" x14ac:dyDescent="0.2">
      <c r="A58" s="25" t="s">
        <v>77</v>
      </c>
      <c r="B58" s="334" t="s">
        <v>172</v>
      </c>
      <c r="C58" s="335"/>
      <c r="D58" s="336"/>
      <c r="E58" s="238"/>
      <c r="F58" s="238"/>
      <c r="G58" s="238"/>
      <c r="H58" s="239"/>
      <c r="I58" s="48"/>
      <c r="J58" s="26" t="s">
        <v>56</v>
      </c>
      <c r="K58" s="321" t="s">
        <v>256</v>
      </c>
      <c r="L58" s="321"/>
      <c r="M58" s="52" t="s">
        <v>52</v>
      </c>
      <c r="N58" s="28" t="s">
        <v>77</v>
      </c>
      <c r="O58" s="233" t="b">
        <v>0</v>
      </c>
      <c r="P58" s="233" t="b">
        <v>0</v>
      </c>
      <c r="Q58" s="233" t="b">
        <v>0</v>
      </c>
      <c r="R58" s="233" t="b">
        <v>0</v>
      </c>
      <c r="S58" s="234">
        <f>IF(O58=TRUE,0,0)</f>
        <v>0</v>
      </c>
      <c r="T58" s="234">
        <f>IF(P58=TRUE,1,0)</f>
        <v>0</v>
      </c>
      <c r="U58" s="234">
        <f>IF(Q58=TRUE,3,0)</f>
        <v>0</v>
      </c>
      <c r="V58" s="234">
        <f>IF(R58=TRUE,5,0)</f>
        <v>0</v>
      </c>
      <c r="W58" s="234">
        <f>COUNTIF(O58:R58,TRUE)</f>
        <v>0</v>
      </c>
      <c r="X58" s="24">
        <v>3</v>
      </c>
      <c r="Y58" s="24">
        <v>7.5</v>
      </c>
    </row>
    <row r="59" spans="1:25" ht="24" customHeight="1" x14ac:dyDescent="0.2">
      <c r="A59" s="25" t="s">
        <v>78</v>
      </c>
      <c r="B59" s="318" t="s">
        <v>280</v>
      </c>
      <c r="C59" s="319"/>
      <c r="D59" s="320"/>
      <c r="E59" s="238"/>
      <c r="F59" s="238"/>
      <c r="G59" s="238"/>
      <c r="H59" s="239"/>
      <c r="I59" s="48"/>
      <c r="J59" s="26" t="s">
        <v>57</v>
      </c>
      <c r="K59" s="321" t="s">
        <v>26</v>
      </c>
      <c r="L59" s="321"/>
      <c r="M59" s="52" t="s">
        <v>53</v>
      </c>
      <c r="N59" s="28" t="s">
        <v>78</v>
      </c>
      <c r="O59" s="233" t="b">
        <v>0</v>
      </c>
      <c r="P59" s="233" t="b">
        <v>0</v>
      </c>
      <c r="Q59" s="233" t="b">
        <v>0</v>
      </c>
      <c r="R59" s="233" t="b">
        <v>0</v>
      </c>
      <c r="S59" s="234">
        <f>IF(O59=TRUE,0,0)</f>
        <v>0</v>
      </c>
      <c r="T59" s="234">
        <f>IF(P59=TRUE,1,0)</f>
        <v>0</v>
      </c>
      <c r="U59" s="234">
        <f>IF(Q59=TRUE,3,0)</f>
        <v>0</v>
      </c>
      <c r="V59" s="234">
        <f>IF(R59=TRUE,5,0)</f>
        <v>0</v>
      </c>
      <c r="W59" s="234">
        <f>COUNTIF(O59:R59,TRUE)</f>
        <v>0</v>
      </c>
      <c r="X59" s="24">
        <v>5</v>
      </c>
      <c r="Y59" s="24">
        <v>11.25</v>
      </c>
    </row>
    <row r="60" spans="1:25" ht="24" customHeight="1" thickBot="1" x14ac:dyDescent="0.25">
      <c r="A60" s="25" t="s">
        <v>79</v>
      </c>
      <c r="B60" s="334" t="s">
        <v>226</v>
      </c>
      <c r="C60" s="335"/>
      <c r="D60" s="336"/>
      <c r="E60" s="238"/>
      <c r="F60" s="238"/>
      <c r="G60" s="238"/>
      <c r="H60" s="239"/>
      <c r="I60" s="48"/>
      <c r="J60" s="30" t="s">
        <v>158</v>
      </c>
      <c r="K60" s="325" t="s">
        <v>27</v>
      </c>
      <c r="L60" s="325"/>
      <c r="M60" s="53" t="s">
        <v>54</v>
      </c>
      <c r="N60" s="28" t="s">
        <v>79</v>
      </c>
      <c r="O60" s="233" t="b">
        <v>0</v>
      </c>
      <c r="P60" s="233" t="b">
        <v>0</v>
      </c>
      <c r="Q60" s="233" t="b">
        <v>0</v>
      </c>
      <c r="R60" s="233" t="b">
        <v>0</v>
      </c>
      <c r="S60" s="234">
        <f>IF(O60=TRUE,0,0)</f>
        <v>0</v>
      </c>
      <c r="T60" s="234">
        <f>IF(P60=TRUE,1,0)</f>
        <v>0</v>
      </c>
      <c r="U60" s="234">
        <f>IF(Q60=TRUE,3,0)</f>
        <v>0</v>
      </c>
      <c r="V60" s="234">
        <f>IF(R60=TRUE,5,0)</f>
        <v>0</v>
      </c>
      <c r="W60" s="234">
        <f>COUNTIF(O60:R60,TRUE)</f>
        <v>0</v>
      </c>
      <c r="X60" s="24">
        <v>7</v>
      </c>
      <c r="Y60" s="24">
        <v>15</v>
      </c>
    </row>
    <row r="61" spans="1:25" ht="24" customHeight="1" x14ac:dyDescent="0.2">
      <c r="A61" s="25" t="s">
        <v>80</v>
      </c>
      <c r="B61" s="318" t="s">
        <v>12</v>
      </c>
      <c r="C61" s="319"/>
      <c r="D61" s="320"/>
      <c r="E61" s="238"/>
      <c r="F61" s="238"/>
      <c r="G61" s="238"/>
      <c r="H61" s="239"/>
      <c r="I61" s="48"/>
      <c r="J61" s="48"/>
      <c r="K61" s="54"/>
      <c r="L61" s="55"/>
      <c r="M61" s="55"/>
      <c r="N61" s="28" t="s">
        <v>80</v>
      </c>
      <c r="O61" s="233" t="b">
        <v>0</v>
      </c>
      <c r="P61" s="233" t="b">
        <v>0</v>
      </c>
      <c r="Q61" s="233" t="b">
        <v>0</v>
      </c>
      <c r="R61" s="233" t="b">
        <v>0</v>
      </c>
      <c r="S61" s="234">
        <f t="shared" ref="S61:S68" si="5">IF(O61=TRUE,0,0)</f>
        <v>0</v>
      </c>
      <c r="T61" s="234">
        <f t="shared" ref="T61:T68" si="6">IF(P61=TRUE,1,0)</f>
        <v>0</v>
      </c>
      <c r="U61" s="234">
        <f t="shared" ref="U61:U68" si="7">IF(Q61=TRUE,3,0)</f>
        <v>0</v>
      </c>
      <c r="V61" s="234">
        <f t="shared" ref="V61:V68" si="8">IF(R61=TRUE,5,0)</f>
        <v>0</v>
      </c>
      <c r="W61" s="234">
        <f t="shared" ref="W61:W68" si="9">COUNTIF(O61:R61,TRUE)</f>
        <v>0</v>
      </c>
      <c r="Y61" s="10">
        <f>VLOOKUP(H69,X56:Y60,2,TRUE)</f>
        <v>0</v>
      </c>
    </row>
    <row r="62" spans="1:25" ht="24" customHeight="1" x14ac:dyDescent="0.2">
      <c r="A62" s="25" t="s">
        <v>81</v>
      </c>
      <c r="B62" s="318" t="s">
        <v>281</v>
      </c>
      <c r="C62" s="319"/>
      <c r="D62" s="320"/>
      <c r="E62" s="238"/>
      <c r="F62" s="238"/>
      <c r="G62" s="238"/>
      <c r="H62" s="239"/>
      <c r="I62" s="48"/>
      <c r="J62" s="48"/>
      <c r="K62" s="54"/>
      <c r="L62" s="55"/>
      <c r="M62" s="55"/>
      <c r="N62" s="28" t="s">
        <v>81</v>
      </c>
      <c r="O62" s="233" t="b">
        <v>0</v>
      </c>
      <c r="P62" s="233" t="b">
        <v>0</v>
      </c>
      <c r="Q62" s="233" t="b">
        <v>0</v>
      </c>
      <c r="R62" s="233" t="b">
        <v>0</v>
      </c>
      <c r="S62" s="234">
        <f t="shared" si="5"/>
        <v>0</v>
      </c>
      <c r="T62" s="234">
        <f t="shared" si="6"/>
        <v>0</v>
      </c>
      <c r="U62" s="234">
        <f t="shared" si="7"/>
        <v>0</v>
      </c>
      <c r="V62" s="234">
        <f t="shared" si="8"/>
        <v>0</v>
      </c>
      <c r="W62" s="234">
        <f t="shared" si="9"/>
        <v>0</v>
      </c>
    </row>
    <row r="63" spans="1:25" ht="24" customHeight="1" x14ac:dyDescent="0.2">
      <c r="A63" s="25" t="s">
        <v>82</v>
      </c>
      <c r="B63" s="334" t="s">
        <v>225</v>
      </c>
      <c r="C63" s="335"/>
      <c r="D63" s="336"/>
      <c r="E63" s="238"/>
      <c r="F63" s="238"/>
      <c r="G63" s="238"/>
      <c r="H63" s="239"/>
      <c r="I63" s="48"/>
      <c r="J63" s="48"/>
      <c r="K63" s="54"/>
      <c r="L63" s="55"/>
      <c r="M63" s="55"/>
      <c r="N63" s="28" t="s">
        <v>82</v>
      </c>
      <c r="O63" s="233" t="b">
        <v>0</v>
      </c>
      <c r="P63" s="233" t="b">
        <v>0</v>
      </c>
      <c r="Q63" s="233" t="b">
        <v>0</v>
      </c>
      <c r="R63" s="233" t="b">
        <v>0</v>
      </c>
      <c r="S63" s="234">
        <f t="shared" si="5"/>
        <v>0</v>
      </c>
      <c r="T63" s="234">
        <f t="shared" si="6"/>
        <v>0</v>
      </c>
      <c r="U63" s="234">
        <f t="shared" si="7"/>
        <v>0</v>
      </c>
      <c r="V63" s="234">
        <f t="shared" si="8"/>
        <v>0</v>
      </c>
      <c r="W63" s="234">
        <f t="shared" si="9"/>
        <v>0</v>
      </c>
    </row>
    <row r="64" spans="1:25" ht="24" customHeight="1" x14ac:dyDescent="0.2">
      <c r="A64" s="25" t="s">
        <v>83</v>
      </c>
      <c r="B64" s="318" t="s">
        <v>282</v>
      </c>
      <c r="C64" s="319"/>
      <c r="D64" s="320"/>
      <c r="E64" s="238"/>
      <c r="F64" s="238"/>
      <c r="G64" s="238"/>
      <c r="H64" s="239"/>
      <c r="I64" s="48"/>
      <c r="J64" s="48"/>
      <c r="K64" s="54"/>
      <c r="L64" s="55"/>
      <c r="M64" s="62"/>
      <c r="N64" s="28" t="s">
        <v>83</v>
      </c>
      <c r="O64" s="233" t="b">
        <v>0</v>
      </c>
      <c r="P64" s="233" t="b">
        <v>0</v>
      </c>
      <c r="Q64" s="233" t="b">
        <v>0</v>
      </c>
      <c r="R64" s="233" t="b">
        <v>0</v>
      </c>
      <c r="S64" s="234">
        <f t="shared" si="5"/>
        <v>0</v>
      </c>
      <c r="T64" s="234">
        <f t="shared" si="6"/>
        <v>0</v>
      </c>
      <c r="U64" s="234">
        <f t="shared" si="7"/>
        <v>0</v>
      </c>
      <c r="V64" s="234">
        <f t="shared" si="8"/>
        <v>0</v>
      </c>
      <c r="W64" s="234">
        <f t="shared" si="9"/>
        <v>0</v>
      </c>
    </row>
    <row r="65" spans="1:23" ht="24" customHeight="1" x14ac:dyDescent="0.2">
      <c r="A65" s="25" t="s">
        <v>84</v>
      </c>
      <c r="B65" s="318" t="s">
        <v>13</v>
      </c>
      <c r="C65" s="319"/>
      <c r="D65" s="320"/>
      <c r="E65" s="238"/>
      <c r="F65" s="238"/>
      <c r="G65" s="238"/>
      <c r="H65" s="239"/>
      <c r="I65" s="48"/>
      <c r="J65" s="48"/>
      <c r="K65" s="54"/>
      <c r="L65" s="55"/>
      <c r="M65" s="62"/>
      <c r="N65" s="28" t="s">
        <v>84</v>
      </c>
      <c r="O65" s="233" t="b">
        <v>0</v>
      </c>
      <c r="P65" s="233" t="b">
        <v>0</v>
      </c>
      <c r="Q65" s="233" t="b">
        <v>0</v>
      </c>
      <c r="R65" s="233" t="b">
        <v>0</v>
      </c>
      <c r="S65" s="234">
        <f t="shared" si="5"/>
        <v>0</v>
      </c>
      <c r="T65" s="234">
        <f t="shared" si="6"/>
        <v>0</v>
      </c>
      <c r="U65" s="234">
        <f t="shared" si="7"/>
        <v>0</v>
      </c>
      <c r="V65" s="234">
        <f t="shared" si="8"/>
        <v>0</v>
      </c>
      <c r="W65" s="234">
        <f t="shared" si="9"/>
        <v>0</v>
      </c>
    </row>
    <row r="66" spans="1:23" ht="24" customHeight="1" x14ac:dyDescent="0.2">
      <c r="A66" s="25" t="s">
        <v>85</v>
      </c>
      <c r="B66" s="334" t="s">
        <v>283</v>
      </c>
      <c r="C66" s="335"/>
      <c r="D66" s="336"/>
      <c r="E66" s="242"/>
      <c r="F66" s="238"/>
      <c r="G66" s="238"/>
      <c r="H66" s="239"/>
      <c r="I66" s="365"/>
      <c r="J66" s="48"/>
      <c r="K66" s="54"/>
      <c r="L66" s="55"/>
      <c r="M66" s="62"/>
      <c r="N66" s="28" t="s">
        <v>85</v>
      </c>
      <c r="O66" s="233" t="b">
        <v>0</v>
      </c>
      <c r="P66" s="233" t="b">
        <v>0</v>
      </c>
      <c r="Q66" s="233" t="b">
        <v>0</v>
      </c>
      <c r="R66" s="233" t="b">
        <v>0</v>
      </c>
      <c r="S66" s="234">
        <f t="shared" si="5"/>
        <v>0</v>
      </c>
      <c r="T66" s="234">
        <f t="shared" si="6"/>
        <v>0</v>
      </c>
      <c r="U66" s="234">
        <f t="shared" si="7"/>
        <v>0</v>
      </c>
      <c r="V66" s="234">
        <f t="shared" si="8"/>
        <v>0</v>
      </c>
      <c r="W66" s="234">
        <f t="shared" si="9"/>
        <v>0</v>
      </c>
    </row>
    <row r="67" spans="1:23" ht="24" customHeight="1" x14ac:dyDescent="0.2">
      <c r="A67" s="25" t="s">
        <v>86</v>
      </c>
      <c r="B67" s="314" t="s">
        <v>14</v>
      </c>
      <c r="C67" s="315"/>
      <c r="D67" s="316"/>
      <c r="E67" s="238"/>
      <c r="F67" s="238"/>
      <c r="G67" s="238"/>
      <c r="H67" s="239"/>
      <c r="I67" s="365"/>
      <c r="J67" s="48"/>
      <c r="K67" s="54"/>
      <c r="L67" s="55"/>
      <c r="M67" s="62"/>
      <c r="N67" s="28" t="s">
        <v>86</v>
      </c>
      <c r="O67" s="233" t="b">
        <v>0</v>
      </c>
      <c r="P67" s="233" t="b">
        <v>0</v>
      </c>
      <c r="Q67" s="233" t="b">
        <v>0</v>
      </c>
      <c r="R67" s="233" t="b">
        <v>0</v>
      </c>
      <c r="S67" s="234">
        <f t="shared" si="5"/>
        <v>0</v>
      </c>
      <c r="T67" s="234">
        <f t="shared" si="6"/>
        <v>0</v>
      </c>
      <c r="U67" s="234">
        <f t="shared" si="7"/>
        <v>0</v>
      </c>
      <c r="V67" s="234">
        <f t="shared" si="8"/>
        <v>0</v>
      </c>
      <c r="W67" s="234">
        <f t="shared" si="9"/>
        <v>0</v>
      </c>
    </row>
    <row r="68" spans="1:23" ht="24" customHeight="1" thickBot="1" x14ac:dyDescent="0.25">
      <c r="A68" s="29" t="s">
        <v>87</v>
      </c>
      <c r="B68" s="334" t="s">
        <v>284</v>
      </c>
      <c r="C68" s="335"/>
      <c r="D68" s="336"/>
      <c r="E68" s="240"/>
      <c r="F68" s="240"/>
      <c r="G68" s="240"/>
      <c r="H68" s="243"/>
      <c r="I68" s="365"/>
      <c r="J68" s="48"/>
      <c r="K68" s="54"/>
      <c r="L68" s="55"/>
      <c r="M68" s="55"/>
      <c r="N68" s="57" t="s">
        <v>87</v>
      </c>
      <c r="O68" s="233" t="b">
        <v>0</v>
      </c>
      <c r="P68" s="233" t="b">
        <v>0</v>
      </c>
      <c r="Q68" s="233" t="b">
        <v>0</v>
      </c>
      <c r="R68" s="233" t="b">
        <v>0</v>
      </c>
      <c r="S68" s="234">
        <f t="shared" si="5"/>
        <v>0</v>
      </c>
      <c r="T68" s="234">
        <f t="shared" si="6"/>
        <v>0</v>
      </c>
      <c r="U68" s="234">
        <f t="shared" si="7"/>
        <v>0</v>
      </c>
      <c r="V68" s="234">
        <f t="shared" si="8"/>
        <v>0</v>
      </c>
      <c r="W68" s="234">
        <f t="shared" si="9"/>
        <v>0</v>
      </c>
    </row>
    <row r="69" spans="1:23" ht="13.5" customHeight="1" thickBot="1" x14ac:dyDescent="0.25">
      <c r="A69" s="372"/>
      <c r="B69" s="373"/>
      <c r="C69" s="373"/>
      <c r="D69" s="374"/>
      <c r="E69" s="343" t="s">
        <v>8</v>
      </c>
      <c r="F69" s="343"/>
      <c r="G69" s="343"/>
      <c r="H69" s="63">
        <f>SUM(S56:V68)</f>
        <v>0</v>
      </c>
      <c r="I69" s="44" t="s">
        <v>159</v>
      </c>
      <c r="J69" s="64"/>
      <c r="K69" s="38"/>
      <c r="L69" s="39"/>
      <c r="M69" s="39"/>
      <c r="N69" s="65"/>
      <c r="O69" s="66"/>
      <c r="P69" s="66"/>
      <c r="Q69" s="66"/>
      <c r="R69" s="66"/>
    </row>
    <row r="70" spans="1:23" ht="11.25" customHeight="1" x14ac:dyDescent="0.2">
      <c r="A70" s="37"/>
      <c r="B70" s="3"/>
      <c r="C70" s="3"/>
      <c r="D70" s="4"/>
      <c r="E70" s="6"/>
      <c r="F70" s="6"/>
      <c r="G70" s="6"/>
      <c r="H70" s="6"/>
      <c r="I70" s="6"/>
      <c r="J70" s="7"/>
      <c r="K70" s="38"/>
      <c r="L70" s="39"/>
      <c r="M70" s="39"/>
    </row>
    <row r="71" spans="1:23" ht="6.75" customHeight="1" x14ac:dyDescent="0.2">
      <c r="A71" s="37"/>
      <c r="B71" s="3"/>
      <c r="C71" s="3"/>
      <c r="D71" s="4"/>
      <c r="E71" s="6"/>
      <c r="F71" s="6"/>
      <c r="G71" s="6"/>
      <c r="H71" s="6"/>
      <c r="I71" s="6"/>
      <c r="J71" s="7"/>
      <c r="K71" s="38"/>
      <c r="L71" s="39"/>
      <c r="M71" s="39"/>
    </row>
    <row r="72" spans="1:23" ht="15" customHeight="1" x14ac:dyDescent="0.2">
      <c r="A72" s="375" t="s">
        <v>322</v>
      </c>
      <c r="B72" s="375"/>
      <c r="C72" s="375"/>
      <c r="D72" s="375"/>
      <c r="E72" s="375"/>
      <c r="F72" s="375"/>
      <c r="G72" s="375"/>
      <c r="H72" s="375"/>
      <c r="I72" s="375"/>
      <c r="J72" s="375"/>
      <c r="K72" s="375"/>
      <c r="L72" s="375"/>
      <c r="M72" s="375"/>
    </row>
    <row r="73" spans="1:23" ht="13.5" thickBot="1" x14ac:dyDescent="0.25">
      <c r="A73" s="375"/>
      <c r="B73" s="375"/>
      <c r="C73" s="375"/>
      <c r="D73" s="375"/>
      <c r="E73" s="375"/>
      <c r="F73" s="375"/>
      <c r="G73" s="375"/>
      <c r="H73" s="375"/>
      <c r="I73" s="375"/>
      <c r="J73" s="375"/>
      <c r="K73" s="375"/>
      <c r="L73" s="375"/>
      <c r="M73" s="375"/>
    </row>
    <row r="74" spans="1:23" hidden="1" x14ac:dyDescent="0.2">
      <c r="A74" s="67"/>
      <c r="B74" s="67"/>
      <c r="C74" s="67"/>
      <c r="D74" s="67"/>
      <c r="E74" s="67"/>
      <c r="F74" s="67"/>
      <c r="G74" s="67"/>
      <c r="H74" s="67"/>
      <c r="I74" s="67"/>
      <c r="J74" s="67"/>
      <c r="K74" s="67"/>
      <c r="L74" s="67"/>
      <c r="M74" s="67"/>
    </row>
    <row r="75" spans="1:23" hidden="1" x14ac:dyDescent="0.2">
      <c r="A75" s="40"/>
      <c r="B75" s="3"/>
      <c r="C75" s="3"/>
      <c r="D75" s="4"/>
      <c r="E75" s="5"/>
      <c r="F75" s="6"/>
      <c r="G75" s="6"/>
      <c r="H75" s="6"/>
      <c r="I75" s="6"/>
      <c r="J75" s="7"/>
      <c r="K75" s="8"/>
      <c r="L75" s="8"/>
      <c r="M75" s="8"/>
    </row>
    <row r="76" spans="1:23" hidden="1" x14ac:dyDescent="0.2">
      <c r="A76" s="40"/>
      <c r="B76" s="3"/>
      <c r="C76" s="3"/>
      <c r="D76" s="4"/>
      <c r="E76" s="5"/>
      <c r="F76" s="6"/>
      <c r="G76" s="6"/>
      <c r="H76" s="6"/>
      <c r="I76" s="6"/>
      <c r="J76" s="7"/>
      <c r="K76" s="8"/>
      <c r="L76" s="8"/>
      <c r="M76" s="8"/>
    </row>
    <row r="77" spans="1:23" ht="13.5" hidden="1" thickBot="1" x14ac:dyDescent="0.25">
      <c r="A77" s="67"/>
      <c r="B77" s="67"/>
      <c r="C77" s="67"/>
      <c r="D77" s="67"/>
      <c r="E77" s="67"/>
      <c r="F77" s="67"/>
      <c r="G77" s="67"/>
      <c r="H77" s="67"/>
      <c r="I77" s="67"/>
      <c r="J77" s="67"/>
      <c r="K77" s="67"/>
      <c r="L77" s="67"/>
      <c r="M77" s="67"/>
    </row>
    <row r="78" spans="1:23" s="72" customFormat="1" ht="28.35" customHeight="1" thickBot="1" x14ac:dyDescent="0.25">
      <c r="A78" s="68" t="s">
        <v>93</v>
      </c>
      <c r="B78" s="376" t="s">
        <v>173</v>
      </c>
      <c r="C78" s="377"/>
      <c r="D78" s="377"/>
      <c r="E78" s="377"/>
      <c r="F78" s="377"/>
      <c r="G78" s="378"/>
      <c r="H78" s="69"/>
      <c r="I78" s="69"/>
      <c r="J78" s="69"/>
      <c r="K78" s="69"/>
      <c r="L78" s="69"/>
      <c r="M78" s="69"/>
      <c r="N78" s="70" t="s">
        <v>93</v>
      </c>
      <c r="O78" s="71"/>
      <c r="P78" s="71"/>
      <c r="Q78" s="71"/>
      <c r="R78" s="71"/>
    </row>
    <row r="79" spans="1:23" ht="24.95" hidden="1" customHeight="1" thickBot="1" x14ac:dyDescent="0.25">
      <c r="A79" s="73" t="s">
        <v>106</v>
      </c>
      <c r="B79" s="74"/>
      <c r="C79" s="74"/>
      <c r="D79" s="75" t="s">
        <v>33</v>
      </c>
      <c r="E79" s="76" t="s">
        <v>37</v>
      </c>
      <c r="F79" s="47"/>
      <c r="H79" s="78"/>
      <c r="I79" s="78"/>
      <c r="N79" s="73" t="s">
        <v>106</v>
      </c>
      <c r="O79" s="82"/>
      <c r="P79" s="82"/>
      <c r="Q79" s="82"/>
      <c r="R79" s="82"/>
    </row>
    <row r="80" spans="1:23" ht="28.35" hidden="1" customHeight="1" thickBot="1" x14ac:dyDescent="0.25">
      <c r="D80" s="379" t="s">
        <v>252</v>
      </c>
      <c r="E80" s="353"/>
      <c r="F80" s="51"/>
      <c r="G80" s="84">
        <v>0</v>
      </c>
      <c r="H80" s="366" t="s">
        <v>112</v>
      </c>
      <c r="I80" s="85" t="s">
        <v>107</v>
      </c>
    </row>
    <row r="81" spans="1:25" ht="28.35" hidden="1" customHeight="1" thickBot="1" x14ac:dyDescent="0.25">
      <c r="D81" s="352" t="s">
        <v>31</v>
      </c>
      <c r="E81" s="353"/>
      <c r="F81" s="51"/>
      <c r="G81" s="84">
        <v>5</v>
      </c>
      <c r="H81" s="367"/>
      <c r="I81" s="350" t="s">
        <v>34</v>
      </c>
      <c r="J81" s="351"/>
      <c r="K81" s="86" t="s">
        <v>37</v>
      </c>
      <c r="L81" s="87"/>
    </row>
    <row r="82" spans="1:25" ht="28.35" hidden="1" customHeight="1" x14ac:dyDescent="0.2">
      <c r="D82" s="352" t="s">
        <v>32</v>
      </c>
      <c r="E82" s="353"/>
      <c r="F82" s="51"/>
      <c r="G82" s="84">
        <v>9</v>
      </c>
      <c r="H82" s="368"/>
      <c r="I82" s="380" t="s">
        <v>35</v>
      </c>
      <c r="J82" s="380"/>
      <c r="K82" s="381"/>
      <c r="L82" s="88"/>
      <c r="M82" s="89">
        <v>12</v>
      </c>
    </row>
    <row r="83" spans="1:25" ht="28.35" hidden="1" customHeight="1" thickBot="1" x14ac:dyDescent="0.25">
      <c r="D83" s="382" t="s">
        <v>89</v>
      </c>
      <c r="E83" s="355"/>
      <c r="F83" s="56"/>
      <c r="G83" s="90">
        <v>12</v>
      </c>
      <c r="H83" s="368" t="s">
        <v>253</v>
      </c>
      <c r="I83" s="354" t="s">
        <v>36</v>
      </c>
      <c r="J83" s="354"/>
      <c r="K83" s="355"/>
      <c r="L83" s="91"/>
      <c r="M83" s="89">
        <v>5</v>
      </c>
    </row>
    <row r="84" spans="1:25" ht="28.35" hidden="1" customHeight="1" x14ac:dyDescent="0.2">
      <c r="D84" s="92"/>
      <c r="E84" s="92"/>
      <c r="F84" s="93"/>
      <c r="G84" s="94"/>
      <c r="H84" s="368"/>
      <c r="I84" s="92"/>
      <c r="J84" s="95"/>
      <c r="K84" s="96"/>
      <c r="L84" s="97"/>
    </row>
    <row r="85" spans="1:25" ht="6" customHeight="1" thickBot="1" x14ac:dyDescent="0.25">
      <c r="A85" s="37"/>
      <c r="B85" s="3"/>
      <c r="C85" s="3"/>
      <c r="D85" s="98"/>
      <c r="E85" s="99"/>
      <c r="F85" s="99"/>
      <c r="G85" s="6"/>
      <c r="H85" s="100"/>
      <c r="I85" s="101"/>
      <c r="J85" s="102"/>
      <c r="K85" s="38"/>
      <c r="L85" s="39"/>
      <c r="M85" s="39"/>
    </row>
    <row r="86" spans="1:25" ht="24" customHeight="1" thickBot="1" x14ac:dyDescent="0.25">
      <c r="A86" s="103"/>
      <c r="B86" s="356" t="s">
        <v>38</v>
      </c>
      <c r="C86" s="357"/>
      <c r="D86" s="357"/>
      <c r="E86" s="357"/>
      <c r="F86" s="357"/>
      <c r="G86" s="358"/>
      <c r="H86" s="6"/>
      <c r="I86" s="6"/>
      <c r="J86" s="7"/>
      <c r="K86" s="38"/>
      <c r="L86" s="39"/>
      <c r="M86" s="39"/>
      <c r="N86" s="104"/>
      <c r="O86" s="104"/>
      <c r="P86" s="104"/>
      <c r="Q86" s="104"/>
      <c r="R86" s="104"/>
    </row>
    <row r="87" spans="1:25" ht="24" customHeight="1" thickBot="1" x14ac:dyDescent="0.25">
      <c r="A87" s="37" t="s">
        <v>183</v>
      </c>
      <c r="B87" s="369" t="s">
        <v>326</v>
      </c>
      <c r="C87" s="370"/>
      <c r="D87" s="371"/>
      <c r="E87" s="298" t="b">
        <v>0</v>
      </c>
      <c r="F87" s="383" t="s">
        <v>171</v>
      </c>
      <c r="G87" s="384"/>
      <c r="H87" s="6"/>
      <c r="I87" s="6"/>
      <c r="J87" s="7"/>
      <c r="K87" s="38"/>
      <c r="L87" s="39"/>
      <c r="M87" s="39"/>
      <c r="O87" s="245" t="b">
        <v>0</v>
      </c>
    </row>
    <row r="88" spans="1:25" ht="24" customHeight="1" thickBot="1" x14ac:dyDescent="0.25">
      <c r="A88" s="37" t="s">
        <v>184</v>
      </c>
      <c r="B88" s="385" t="s">
        <v>325</v>
      </c>
      <c r="C88" s="386"/>
      <c r="D88" s="387"/>
      <c r="E88" s="300" t="b">
        <v>0</v>
      </c>
      <c r="F88" s="383"/>
      <c r="G88" s="384"/>
      <c r="H88" s="6"/>
      <c r="I88" s="6"/>
      <c r="J88" s="7"/>
      <c r="K88" s="38"/>
      <c r="L88" s="39"/>
      <c r="M88" s="39"/>
      <c r="O88" s="245" t="b">
        <v>0</v>
      </c>
    </row>
    <row r="89" spans="1:25" ht="24" customHeight="1" x14ac:dyDescent="0.2">
      <c r="A89" s="37" t="s">
        <v>185</v>
      </c>
      <c r="B89" s="369" t="s">
        <v>327</v>
      </c>
      <c r="C89" s="370"/>
      <c r="D89" s="371"/>
      <c r="E89" s="301"/>
      <c r="F89" s="359" t="s">
        <v>169</v>
      </c>
      <c r="G89" s="360"/>
      <c r="H89" s="6"/>
      <c r="I89" s="6"/>
      <c r="J89" s="7"/>
      <c r="K89" s="38"/>
      <c r="L89" s="39"/>
      <c r="M89" s="39"/>
      <c r="O89" s="245" t="b">
        <v>0</v>
      </c>
      <c r="X89" s="10" t="s">
        <v>193</v>
      </c>
      <c r="Y89" s="10" t="str">
        <f>IF(OR(O87=TRUE,O88=TRUE),"Nein",IF(OR(O89=TRUE,O90=TRUE,O91=TRUE,O92=TRUE,O93=TRUE),"Ja","Keine Angabe"))</f>
        <v>Keine Angabe</v>
      </c>
    </row>
    <row r="90" spans="1:25" ht="24" customHeight="1" x14ac:dyDescent="0.2">
      <c r="A90" s="37" t="s">
        <v>186</v>
      </c>
      <c r="B90" s="388" t="s">
        <v>39</v>
      </c>
      <c r="C90" s="389"/>
      <c r="D90" s="390"/>
      <c r="E90" s="297"/>
      <c r="F90" s="361"/>
      <c r="G90" s="362"/>
      <c r="H90" s="6"/>
      <c r="I90" s="6"/>
      <c r="J90" s="7"/>
      <c r="K90" s="38"/>
      <c r="L90" s="39"/>
      <c r="M90" s="39"/>
      <c r="O90" s="245" t="b">
        <v>0</v>
      </c>
    </row>
    <row r="91" spans="1:25" ht="24" customHeight="1" x14ac:dyDescent="0.2">
      <c r="A91" s="37" t="s">
        <v>187</v>
      </c>
      <c r="B91" s="388" t="s">
        <v>328</v>
      </c>
      <c r="C91" s="389"/>
      <c r="D91" s="390"/>
      <c r="E91" s="297"/>
      <c r="F91" s="361"/>
      <c r="G91" s="362"/>
      <c r="H91" s="6"/>
      <c r="I91" s="6"/>
      <c r="J91" s="7"/>
      <c r="K91" s="38"/>
      <c r="L91" s="39"/>
      <c r="M91" s="39"/>
      <c r="O91" s="245" t="b">
        <v>0</v>
      </c>
    </row>
    <row r="92" spans="1:25" ht="24" customHeight="1" x14ac:dyDescent="0.2">
      <c r="A92" s="37" t="s">
        <v>311</v>
      </c>
      <c r="B92" s="388" t="s">
        <v>329</v>
      </c>
      <c r="C92" s="389"/>
      <c r="D92" s="390"/>
      <c r="E92" s="298" t="b">
        <v>0</v>
      </c>
      <c r="F92" s="361"/>
      <c r="G92" s="362"/>
      <c r="H92" s="6"/>
      <c r="I92" s="6"/>
      <c r="J92" s="7"/>
      <c r="K92" s="38"/>
      <c r="L92" s="39"/>
      <c r="M92" s="39"/>
      <c r="O92" s="245" t="b">
        <v>0</v>
      </c>
    </row>
    <row r="93" spans="1:25" ht="24" customHeight="1" thickBot="1" x14ac:dyDescent="0.25">
      <c r="A93" s="37" t="s">
        <v>312</v>
      </c>
      <c r="B93" s="391" t="s">
        <v>330</v>
      </c>
      <c r="C93" s="392"/>
      <c r="D93" s="393"/>
      <c r="E93" s="299" t="b">
        <v>0</v>
      </c>
      <c r="F93" s="363"/>
      <c r="G93" s="364"/>
      <c r="H93" s="6"/>
      <c r="I93" s="6"/>
      <c r="J93" s="7"/>
      <c r="K93" s="38"/>
      <c r="L93" s="39"/>
      <c r="M93" s="39"/>
      <c r="O93" s="245" t="b">
        <v>0</v>
      </c>
    </row>
    <row r="94" spans="1:25" ht="6" customHeight="1" thickBot="1" x14ac:dyDescent="0.25">
      <c r="A94" s="67"/>
      <c r="B94" s="67"/>
      <c r="C94" s="67"/>
      <c r="D94" s="67"/>
      <c r="E94" s="67"/>
      <c r="F94" s="67"/>
      <c r="G94" s="67"/>
      <c r="H94" s="67"/>
      <c r="I94" s="67"/>
      <c r="J94" s="67"/>
      <c r="K94" s="67"/>
      <c r="L94" s="67"/>
      <c r="M94" s="67"/>
    </row>
    <row r="95" spans="1:25" ht="24" customHeight="1" thickBot="1" x14ac:dyDescent="0.25">
      <c r="A95" s="103"/>
      <c r="B95" s="356" t="s">
        <v>40</v>
      </c>
      <c r="C95" s="357"/>
      <c r="D95" s="357"/>
      <c r="E95" s="357"/>
      <c r="F95" s="357"/>
      <c r="G95" s="358"/>
      <c r="H95" s="6"/>
      <c r="I95" s="6"/>
      <c r="J95" s="7"/>
      <c r="K95" s="38"/>
      <c r="L95" s="39"/>
      <c r="M95" s="39"/>
      <c r="N95" s="104"/>
      <c r="O95" s="104"/>
      <c r="P95" s="104"/>
      <c r="Q95" s="104"/>
      <c r="R95" s="104"/>
    </row>
    <row r="96" spans="1:25" ht="24" customHeight="1" thickBot="1" x14ac:dyDescent="0.25">
      <c r="A96" s="37" t="s">
        <v>188</v>
      </c>
      <c r="B96" s="334" t="s">
        <v>331</v>
      </c>
      <c r="C96" s="335"/>
      <c r="D96" s="336"/>
      <c r="E96" s="229"/>
      <c r="F96" s="383" t="s">
        <v>170</v>
      </c>
      <c r="G96" s="384"/>
      <c r="H96" s="6"/>
      <c r="I96" s="6"/>
      <c r="J96" s="7"/>
      <c r="K96" s="38"/>
      <c r="L96" s="39"/>
      <c r="M96" s="39"/>
      <c r="O96" s="245" t="b">
        <v>0</v>
      </c>
    </row>
    <row r="97" spans="1:25" ht="24" customHeight="1" thickBot="1" x14ac:dyDescent="0.25">
      <c r="A97" s="37" t="s">
        <v>189</v>
      </c>
      <c r="B97" s="385" t="s">
        <v>332</v>
      </c>
      <c r="C97" s="386"/>
      <c r="D97" s="387"/>
      <c r="E97" s="232"/>
      <c r="F97" s="383"/>
      <c r="G97" s="384"/>
      <c r="H97" s="6"/>
      <c r="I97" s="6"/>
      <c r="J97" s="7"/>
      <c r="K97" s="38"/>
      <c r="L97" s="39"/>
      <c r="M97" s="39"/>
      <c r="O97" s="245" t="b">
        <v>0</v>
      </c>
    </row>
    <row r="98" spans="1:25" ht="24" customHeight="1" x14ac:dyDescent="0.2">
      <c r="A98" s="37" t="s">
        <v>190</v>
      </c>
      <c r="B98" s="369" t="s">
        <v>248</v>
      </c>
      <c r="C98" s="370"/>
      <c r="D98" s="371"/>
      <c r="E98" s="302"/>
      <c r="F98" s="405" t="s">
        <v>108</v>
      </c>
      <c r="G98" s="406"/>
      <c r="H98" s="6"/>
      <c r="I98" s="6"/>
      <c r="J98" s="7"/>
      <c r="K98" s="38"/>
      <c r="L98" s="39"/>
      <c r="M98" s="39"/>
      <c r="O98" s="245" t="b">
        <v>0</v>
      </c>
    </row>
    <row r="99" spans="1:25" ht="24" customHeight="1" x14ac:dyDescent="0.2">
      <c r="A99" s="37" t="s">
        <v>191</v>
      </c>
      <c r="B99" s="394" t="s">
        <v>39</v>
      </c>
      <c r="C99" s="395"/>
      <c r="D99" s="396"/>
      <c r="E99" s="232"/>
      <c r="F99" s="407"/>
      <c r="G99" s="408"/>
      <c r="H99" s="6"/>
      <c r="I99" s="6"/>
      <c r="J99" s="7"/>
      <c r="K99" s="38"/>
      <c r="L99" s="39"/>
      <c r="M99" s="39"/>
      <c r="O99" s="245" t="b">
        <v>0</v>
      </c>
      <c r="X99" s="10" t="s">
        <v>194</v>
      </c>
      <c r="Y99" s="10" t="str">
        <f>IF(OR(O96=TRUE,O97=TRUE),"Nein",IF(OR(O98=TRUE,O99=TRUE,O100=TRUE),"Ja","Keine Angabe"))</f>
        <v>Keine Angabe</v>
      </c>
    </row>
    <row r="100" spans="1:25" ht="24" customHeight="1" thickBot="1" x14ac:dyDescent="0.25">
      <c r="A100" s="37" t="s">
        <v>192</v>
      </c>
      <c r="B100" s="402" t="s">
        <v>335</v>
      </c>
      <c r="C100" s="403"/>
      <c r="D100" s="404"/>
      <c r="E100" s="303"/>
      <c r="F100" s="409"/>
      <c r="G100" s="410"/>
      <c r="H100" s="6"/>
      <c r="I100" s="6"/>
      <c r="J100" s="7"/>
      <c r="K100" s="38"/>
      <c r="L100" s="39"/>
      <c r="M100" s="39"/>
      <c r="O100" s="245" t="b">
        <v>0</v>
      </c>
    </row>
    <row r="101" spans="1:25" ht="5.25" customHeight="1" x14ac:dyDescent="0.2">
      <c r="A101" s="67"/>
      <c r="B101" s="67"/>
      <c r="C101" s="67"/>
      <c r="D101" s="67"/>
      <c r="E101" s="67"/>
      <c r="F101" s="67"/>
      <c r="G101" s="67"/>
      <c r="H101" s="67"/>
      <c r="I101" s="67"/>
      <c r="J101" s="67"/>
      <c r="K101" s="67"/>
      <c r="L101" s="67"/>
      <c r="M101" s="67"/>
    </row>
    <row r="102" spans="1:25" hidden="1" x14ac:dyDescent="0.2">
      <c r="A102" s="67"/>
      <c r="B102" s="67"/>
      <c r="C102" s="67"/>
      <c r="D102" s="67"/>
      <c r="E102" s="67"/>
      <c r="F102" s="67"/>
      <c r="G102" s="67"/>
      <c r="H102" s="67"/>
      <c r="I102" s="67"/>
      <c r="J102" s="67"/>
      <c r="K102" s="67"/>
      <c r="L102" s="67"/>
      <c r="M102" s="67"/>
    </row>
    <row r="103" spans="1:25" hidden="1" x14ac:dyDescent="0.2">
      <c r="A103" s="67"/>
      <c r="B103" s="67"/>
      <c r="C103" s="67"/>
      <c r="D103" s="67"/>
      <c r="E103" s="67"/>
      <c r="F103" s="67"/>
      <c r="G103" s="67"/>
      <c r="H103" s="67"/>
      <c r="I103" s="67"/>
      <c r="J103" s="67"/>
      <c r="K103" s="67"/>
      <c r="L103" s="67"/>
      <c r="M103" s="67"/>
    </row>
    <row r="104" spans="1:25" hidden="1" x14ac:dyDescent="0.2">
      <c r="A104" s="67"/>
      <c r="B104" s="67"/>
      <c r="C104" s="67"/>
      <c r="D104" s="67"/>
      <c r="E104" s="67"/>
      <c r="F104" s="67"/>
      <c r="G104" s="67"/>
      <c r="H104" s="67"/>
      <c r="I104" s="67"/>
      <c r="J104" s="67"/>
      <c r="K104" s="67"/>
      <c r="L104" s="67"/>
      <c r="M104" s="67"/>
    </row>
    <row r="105" spans="1:25" hidden="1" x14ac:dyDescent="0.2">
      <c r="A105" s="67"/>
      <c r="B105" s="67"/>
      <c r="C105" s="67"/>
      <c r="D105" s="67"/>
      <c r="E105" s="67"/>
      <c r="F105" s="67"/>
      <c r="G105" s="67"/>
      <c r="H105" s="67"/>
      <c r="I105" s="67"/>
      <c r="J105" s="67"/>
      <c r="K105" s="67"/>
      <c r="L105" s="67"/>
      <c r="M105" s="67"/>
    </row>
    <row r="106" spans="1:25" hidden="1" x14ac:dyDescent="0.2">
      <c r="A106" s="40"/>
      <c r="B106" s="3"/>
      <c r="C106" s="3"/>
      <c r="D106" s="4"/>
      <c r="E106" s="5"/>
      <c r="F106" s="6"/>
      <c r="G106" s="6"/>
      <c r="H106" s="6"/>
      <c r="I106" s="6"/>
      <c r="J106" s="7"/>
      <c r="K106" s="8"/>
      <c r="L106" s="8"/>
      <c r="M106" s="8"/>
    </row>
    <row r="107" spans="1:25" hidden="1" x14ac:dyDescent="0.2">
      <c r="A107" s="67"/>
      <c r="B107" s="67"/>
      <c r="C107" s="67"/>
      <c r="D107" s="67"/>
      <c r="E107" s="67"/>
      <c r="F107" s="67"/>
      <c r="G107" s="67"/>
      <c r="H107" s="67"/>
      <c r="I107" s="67"/>
      <c r="J107" s="67"/>
      <c r="K107" s="67"/>
      <c r="L107" s="67"/>
      <c r="M107" s="67"/>
    </row>
    <row r="108" spans="1:25" ht="5.25" customHeight="1" thickBot="1" x14ac:dyDescent="0.25">
      <c r="A108" s="67"/>
      <c r="B108" s="67"/>
      <c r="C108" s="67"/>
      <c r="D108" s="67"/>
      <c r="E108" s="67"/>
      <c r="F108" s="67"/>
      <c r="G108" s="67"/>
      <c r="H108" s="67"/>
      <c r="I108" s="67"/>
      <c r="J108" s="67"/>
      <c r="K108" s="67"/>
      <c r="L108" s="67"/>
      <c r="M108" s="67"/>
    </row>
    <row r="109" spans="1:25" ht="24" customHeight="1" thickBot="1" x14ac:dyDescent="0.25">
      <c r="A109" s="105" t="s">
        <v>93</v>
      </c>
      <c r="B109" s="397" t="s">
        <v>19</v>
      </c>
      <c r="C109" s="398"/>
      <c r="D109" s="398"/>
      <c r="E109" s="106" t="s">
        <v>229</v>
      </c>
      <c r="F109" s="106" t="s">
        <v>231</v>
      </c>
      <c r="G109" s="106" t="s">
        <v>232</v>
      </c>
      <c r="H109" s="107" t="s">
        <v>233</v>
      </c>
      <c r="I109" s="108" t="s">
        <v>260</v>
      </c>
      <c r="J109" s="312" t="s">
        <v>150</v>
      </c>
      <c r="K109" s="313"/>
      <c r="L109" s="313"/>
      <c r="M109" s="15" t="s">
        <v>149</v>
      </c>
      <c r="N109" s="109" t="s">
        <v>93</v>
      </c>
      <c r="O109" s="110"/>
      <c r="P109" s="110"/>
      <c r="Q109" s="110"/>
      <c r="R109" s="110"/>
    </row>
    <row r="110" spans="1:25" ht="24" customHeight="1" x14ac:dyDescent="0.2">
      <c r="A110" s="18" t="s">
        <v>94</v>
      </c>
      <c r="B110" s="399" t="s">
        <v>285</v>
      </c>
      <c r="C110" s="400"/>
      <c r="D110" s="401"/>
      <c r="E110" s="246"/>
      <c r="F110" s="247"/>
      <c r="G110" s="247"/>
      <c r="H110" s="248"/>
      <c r="I110" s="19"/>
      <c r="J110" s="20" t="s">
        <v>151</v>
      </c>
      <c r="K110" s="317" t="s">
        <v>23</v>
      </c>
      <c r="L110" s="317"/>
      <c r="M110" s="21">
        <v>0</v>
      </c>
      <c r="N110" s="22" t="s">
        <v>94</v>
      </c>
      <c r="O110" s="233" t="b">
        <v>0</v>
      </c>
      <c r="P110" s="233" t="b">
        <v>0</v>
      </c>
      <c r="Q110" s="233" t="b">
        <v>0</v>
      </c>
      <c r="R110" s="233" t="b">
        <v>0</v>
      </c>
      <c r="S110" s="234">
        <f>IF(O110=TRUE,0,0)</f>
        <v>0</v>
      </c>
      <c r="T110" s="234">
        <f t="shared" ref="T110:T116" si="10">IF(P110=TRUE,1,0)</f>
        <v>0</v>
      </c>
      <c r="U110" s="234">
        <f t="shared" ref="U110:U116" si="11">IF(Q110=TRUE,2,0)</f>
        <v>0</v>
      </c>
      <c r="V110" s="234">
        <f t="shared" ref="V110:V116" si="12">IF(R110=TRUE,3,0)</f>
        <v>0</v>
      </c>
      <c r="W110" s="234">
        <f>COUNTIF(O110:R110,TRUE)</f>
        <v>0</v>
      </c>
      <c r="X110" s="24">
        <v>2</v>
      </c>
      <c r="Y110" s="24">
        <v>0</v>
      </c>
    </row>
    <row r="111" spans="1:25" ht="24" customHeight="1" x14ac:dyDescent="0.2">
      <c r="A111" s="25" t="s">
        <v>95</v>
      </c>
      <c r="B111" s="411" t="s">
        <v>286</v>
      </c>
      <c r="C111" s="412"/>
      <c r="D111" s="413"/>
      <c r="E111" s="249"/>
      <c r="F111" s="250"/>
      <c r="G111" s="250"/>
      <c r="H111" s="251"/>
      <c r="I111" s="19"/>
      <c r="J111" s="26" t="s">
        <v>160</v>
      </c>
      <c r="K111" s="321" t="s">
        <v>24</v>
      </c>
      <c r="L111" s="321"/>
      <c r="M111" s="27">
        <v>10</v>
      </c>
      <c r="N111" s="28" t="s">
        <v>95</v>
      </c>
      <c r="O111" s="233" t="b">
        <v>0</v>
      </c>
      <c r="P111" s="233" t="b">
        <v>0</v>
      </c>
      <c r="Q111" s="233" t="b">
        <v>0</v>
      </c>
      <c r="R111" s="233" t="b">
        <v>0</v>
      </c>
      <c r="S111" s="234">
        <f>IF(O111=TRUE,0,0)</f>
        <v>0</v>
      </c>
      <c r="T111" s="234">
        <f t="shared" si="10"/>
        <v>0</v>
      </c>
      <c r="U111" s="234">
        <f t="shared" si="11"/>
        <v>0</v>
      </c>
      <c r="V111" s="234">
        <f t="shared" si="12"/>
        <v>0</v>
      </c>
      <c r="W111" s="234">
        <f>COUNTIF(O111:R111,TRUE)</f>
        <v>0</v>
      </c>
      <c r="X111" s="24">
        <v>3</v>
      </c>
      <c r="Y111" s="24">
        <v>10</v>
      </c>
    </row>
    <row r="112" spans="1:25" ht="24" customHeight="1" x14ac:dyDescent="0.2">
      <c r="A112" s="25" t="s">
        <v>96</v>
      </c>
      <c r="B112" s="411" t="s">
        <v>287</v>
      </c>
      <c r="C112" s="412"/>
      <c r="D112" s="413"/>
      <c r="E112" s="252"/>
      <c r="F112" s="253"/>
      <c r="G112" s="253"/>
      <c r="H112" s="254"/>
      <c r="I112" s="19"/>
      <c r="J112" s="26" t="s">
        <v>161</v>
      </c>
      <c r="K112" s="321" t="s">
        <v>25</v>
      </c>
      <c r="L112" s="321"/>
      <c r="M112" s="27">
        <v>20</v>
      </c>
      <c r="N112" s="28" t="s">
        <v>96</v>
      </c>
      <c r="O112" s="233" t="b">
        <v>0</v>
      </c>
      <c r="P112" s="233" t="b">
        <v>0</v>
      </c>
      <c r="Q112" s="233" t="b">
        <v>0</v>
      </c>
      <c r="R112" s="233" t="b">
        <v>0</v>
      </c>
      <c r="S112" s="234">
        <f>IF(O112=TRUE,0,0)</f>
        <v>0</v>
      </c>
      <c r="T112" s="234">
        <f t="shared" si="10"/>
        <v>0</v>
      </c>
      <c r="U112" s="234">
        <f t="shared" si="11"/>
        <v>0</v>
      </c>
      <c r="V112" s="234">
        <f t="shared" si="12"/>
        <v>0</v>
      </c>
      <c r="W112" s="234">
        <f>COUNTIF(O112:R112,TRUE)</f>
        <v>0</v>
      </c>
      <c r="X112" s="24">
        <v>8</v>
      </c>
      <c r="Y112" s="24">
        <v>20</v>
      </c>
    </row>
    <row r="113" spans="1:25" ht="24" customHeight="1" x14ac:dyDescent="0.2">
      <c r="A113" s="25" t="s">
        <v>97</v>
      </c>
      <c r="B113" s="334" t="s">
        <v>288</v>
      </c>
      <c r="C113" s="335"/>
      <c r="D113" s="335"/>
      <c r="E113" s="249"/>
      <c r="F113" s="250"/>
      <c r="G113" s="250"/>
      <c r="H113" s="251"/>
      <c r="I113" s="19"/>
      <c r="J113" s="26" t="s">
        <v>162</v>
      </c>
      <c r="K113" s="321" t="s">
        <v>26</v>
      </c>
      <c r="L113" s="321"/>
      <c r="M113" s="27">
        <v>30</v>
      </c>
      <c r="N113" s="28" t="s">
        <v>97</v>
      </c>
      <c r="O113" s="233" t="b">
        <v>0</v>
      </c>
      <c r="P113" s="233" t="b">
        <v>0</v>
      </c>
      <c r="Q113" s="233" t="b">
        <v>0</v>
      </c>
      <c r="R113" s="233" t="b">
        <v>0</v>
      </c>
      <c r="S113" s="234">
        <f>IF(O113=TRUE,0,0)</f>
        <v>0</v>
      </c>
      <c r="T113" s="234">
        <f t="shared" si="10"/>
        <v>0</v>
      </c>
      <c r="U113" s="234">
        <f t="shared" si="11"/>
        <v>0</v>
      </c>
      <c r="V113" s="234">
        <f t="shared" si="12"/>
        <v>0</v>
      </c>
      <c r="W113" s="234">
        <f>COUNTIF(O113:R113,TRUE)</f>
        <v>0</v>
      </c>
      <c r="X113" s="24">
        <v>19</v>
      </c>
      <c r="Y113" s="24">
        <v>30</v>
      </c>
    </row>
    <row r="114" spans="1:25" ht="24" customHeight="1" thickBot="1" x14ac:dyDescent="0.25">
      <c r="A114" s="25" t="s">
        <v>98</v>
      </c>
      <c r="B114" s="411" t="s">
        <v>289</v>
      </c>
      <c r="C114" s="412"/>
      <c r="D114" s="413"/>
      <c r="E114" s="252"/>
      <c r="F114" s="253"/>
      <c r="G114" s="253"/>
      <c r="H114" s="254"/>
      <c r="I114" s="19"/>
      <c r="J114" s="30" t="s">
        <v>163</v>
      </c>
      <c r="K114" s="325" t="s">
        <v>27</v>
      </c>
      <c r="L114" s="325"/>
      <c r="M114" s="31">
        <v>40</v>
      </c>
      <c r="N114" s="28" t="s">
        <v>98</v>
      </c>
      <c r="O114" s="233" t="b">
        <v>0</v>
      </c>
      <c r="P114" s="233" t="b">
        <v>0</v>
      </c>
      <c r="Q114" s="233" t="b">
        <v>0</v>
      </c>
      <c r="R114" s="233" t="b">
        <v>0</v>
      </c>
      <c r="S114" s="234">
        <f>IF(O114=TRUE,0,0)</f>
        <v>0</v>
      </c>
      <c r="T114" s="234">
        <f t="shared" si="10"/>
        <v>0</v>
      </c>
      <c r="U114" s="234">
        <f t="shared" si="11"/>
        <v>0</v>
      </c>
      <c r="V114" s="234">
        <f t="shared" si="12"/>
        <v>0</v>
      </c>
      <c r="W114" s="234">
        <f>COUNTIF(O114:R114,TRUE)</f>
        <v>0</v>
      </c>
      <c r="X114" s="24">
        <v>37</v>
      </c>
      <c r="Y114" s="24">
        <v>40</v>
      </c>
    </row>
    <row r="115" spans="1:25" ht="24" customHeight="1" x14ac:dyDescent="0.2">
      <c r="A115" s="25" t="s">
        <v>99</v>
      </c>
      <c r="B115" s="411" t="s">
        <v>290</v>
      </c>
      <c r="C115" s="412"/>
      <c r="D115" s="413"/>
      <c r="E115" s="249"/>
      <c r="F115" s="250"/>
      <c r="G115" s="250"/>
      <c r="H115" s="251"/>
      <c r="I115" s="19"/>
      <c r="J115" s="19"/>
      <c r="K115" s="38"/>
      <c r="L115" s="39"/>
      <c r="M115" s="39"/>
      <c r="N115" s="28" t="s">
        <v>99</v>
      </c>
      <c r="O115" s="233" t="b">
        <v>0</v>
      </c>
      <c r="P115" s="233" t="b">
        <v>0</v>
      </c>
      <c r="Q115" s="233" t="b">
        <v>0</v>
      </c>
      <c r="R115" s="233" t="b">
        <v>0</v>
      </c>
      <c r="S115" s="234">
        <f t="shared" ref="S115:S121" si="13">IF(O115=TRUE,0,0)</f>
        <v>0</v>
      </c>
      <c r="T115" s="234">
        <f t="shared" si="10"/>
        <v>0</v>
      </c>
      <c r="U115" s="234">
        <f t="shared" si="11"/>
        <v>0</v>
      </c>
      <c r="V115" s="234">
        <f t="shared" si="12"/>
        <v>0</v>
      </c>
      <c r="W115" s="234">
        <f t="shared" ref="W115:W124" si="14">COUNTIF(O115:R115,TRUE)</f>
        <v>0</v>
      </c>
    </row>
    <row r="116" spans="1:25" ht="24" customHeight="1" thickBot="1" x14ac:dyDescent="0.25">
      <c r="A116" s="25" t="s">
        <v>100</v>
      </c>
      <c r="B116" s="334" t="s">
        <v>291</v>
      </c>
      <c r="C116" s="335"/>
      <c r="D116" s="335"/>
      <c r="E116" s="252"/>
      <c r="F116" s="253"/>
      <c r="G116" s="253"/>
      <c r="H116" s="254"/>
      <c r="I116" s="19"/>
      <c r="J116" s="19"/>
      <c r="K116" s="38"/>
      <c r="L116" s="39"/>
      <c r="M116" s="39"/>
      <c r="N116" s="28" t="s">
        <v>100</v>
      </c>
      <c r="O116" s="233" t="b">
        <v>0</v>
      </c>
      <c r="P116" s="233" t="b">
        <v>0</v>
      </c>
      <c r="Q116" s="233" t="b">
        <v>0</v>
      </c>
      <c r="R116" s="233" t="b">
        <v>0</v>
      </c>
      <c r="S116" s="234">
        <f t="shared" si="13"/>
        <v>0</v>
      </c>
      <c r="T116" s="234">
        <f t="shared" si="10"/>
        <v>0</v>
      </c>
      <c r="U116" s="234">
        <f t="shared" si="11"/>
        <v>0</v>
      </c>
      <c r="V116" s="234">
        <f t="shared" si="12"/>
        <v>0</v>
      </c>
      <c r="W116" s="234">
        <f t="shared" si="14"/>
        <v>0</v>
      </c>
    </row>
    <row r="117" spans="1:25" ht="24" customHeight="1" thickBot="1" x14ac:dyDescent="0.25">
      <c r="A117" s="25" t="s">
        <v>101</v>
      </c>
      <c r="B117" s="411" t="s">
        <v>88</v>
      </c>
      <c r="C117" s="412"/>
      <c r="D117" s="413"/>
      <c r="E117" s="249"/>
      <c r="F117" s="250"/>
      <c r="G117" s="250"/>
      <c r="H117" s="251"/>
      <c r="I117" s="111" t="s">
        <v>257</v>
      </c>
      <c r="J117" s="112"/>
      <c r="K117" s="113"/>
      <c r="L117" s="208"/>
      <c r="M117" s="208"/>
      <c r="N117" s="28" t="s">
        <v>101</v>
      </c>
      <c r="O117" s="233" t="b">
        <v>0</v>
      </c>
      <c r="P117" s="233" t="b">
        <v>0</v>
      </c>
      <c r="Q117" s="233" t="b">
        <v>0</v>
      </c>
      <c r="R117" s="233" t="b">
        <v>0</v>
      </c>
      <c r="S117" s="234">
        <f t="shared" si="13"/>
        <v>0</v>
      </c>
      <c r="T117" s="234">
        <f>IF(P117=TRUE,3,0)</f>
        <v>0</v>
      </c>
      <c r="U117" s="234">
        <f>IF(Q117=TRUE,6,0)</f>
        <v>0</v>
      </c>
      <c r="V117" s="234">
        <f>IF(R117=TRUE,9,0)</f>
        <v>0</v>
      </c>
      <c r="W117" s="234">
        <f t="shared" si="14"/>
        <v>0</v>
      </c>
    </row>
    <row r="118" spans="1:25" ht="24" customHeight="1" thickBot="1" x14ac:dyDescent="0.25">
      <c r="A118" s="25" t="s">
        <v>102</v>
      </c>
      <c r="B118" s="411" t="s">
        <v>15</v>
      </c>
      <c r="C118" s="412"/>
      <c r="D118" s="413"/>
      <c r="E118" s="252"/>
      <c r="F118" s="253"/>
      <c r="G118" s="253"/>
      <c r="H118" s="254"/>
      <c r="I118" s="111" t="s">
        <v>258</v>
      </c>
      <c r="J118" s="112"/>
      <c r="K118" s="113"/>
      <c r="L118" s="208"/>
      <c r="M118" s="208"/>
      <c r="N118" s="28" t="s">
        <v>102</v>
      </c>
      <c r="O118" s="233" t="b">
        <v>0</v>
      </c>
      <c r="P118" s="233" t="b">
        <v>0</v>
      </c>
      <c r="Q118" s="233" t="b">
        <v>0</v>
      </c>
      <c r="R118" s="233" t="b">
        <v>0</v>
      </c>
      <c r="S118" s="234">
        <f t="shared" si="13"/>
        <v>0</v>
      </c>
      <c r="T118" s="234">
        <f>IF(P118=TRUE,2,0)</f>
        <v>0</v>
      </c>
      <c r="U118" s="234">
        <f>IF(Q118=TRUE,4,0)</f>
        <v>0</v>
      </c>
      <c r="V118" s="234">
        <f>IF(R118=TRUE,6,0)</f>
        <v>0</v>
      </c>
      <c r="W118" s="234">
        <f t="shared" si="14"/>
        <v>0</v>
      </c>
    </row>
    <row r="119" spans="1:25" ht="24" customHeight="1" thickBot="1" x14ac:dyDescent="0.25">
      <c r="A119" s="25" t="s">
        <v>103</v>
      </c>
      <c r="B119" s="411" t="s">
        <v>292</v>
      </c>
      <c r="C119" s="412"/>
      <c r="D119" s="413"/>
      <c r="E119" s="249"/>
      <c r="F119" s="250"/>
      <c r="G119" s="250"/>
      <c r="H119" s="251"/>
      <c r="I119" s="111" t="s">
        <v>259</v>
      </c>
      <c r="J119" s="112"/>
      <c r="K119" s="113"/>
      <c r="L119" s="208"/>
      <c r="M119" s="208"/>
      <c r="N119" s="28" t="s">
        <v>103</v>
      </c>
      <c r="O119" s="233" t="b">
        <v>0</v>
      </c>
      <c r="P119" s="233" t="b">
        <v>0</v>
      </c>
      <c r="Q119" s="233" t="b">
        <v>0</v>
      </c>
      <c r="R119" s="233" t="b">
        <v>0</v>
      </c>
      <c r="S119" s="234">
        <f t="shared" si="13"/>
        <v>0</v>
      </c>
      <c r="T119" s="234">
        <f>IF(P119=TRUE,2,0)</f>
        <v>0</v>
      </c>
      <c r="U119" s="234">
        <f>IF(Q119=TRUE,4,0)</f>
        <v>0</v>
      </c>
      <c r="V119" s="234">
        <f>IF(R119=TRUE,6,0)</f>
        <v>0</v>
      </c>
      <c r="W119" s="234">
        <f t="shared" si="14"/>
        <v>0</v>
      </c>
    </row>
    <row r="120" spans="1:25" ht="24" customHeight="1" x14ac:dyDescent="0.2">
      <c r="A120" s="25" t="s">
        <v>104</v>
      </c>
      <c r="B120" s="334" t="s">
        <v>336</v>
      </c>
      <c r="C120" s="335"/>
      <c r="D120" s="335"/>
      <c r="E120" s="252"/>
      <c r="F120" s="253"/>
      <c r="G120" s="253"/>
      <c r="H120" s="254"/>
      <c r="I120" s="114" t="s">
        <v>323</v>
      </c>
      <c r="J120" s="102"/>
      <c r="K120" s="115"/>
      <c r="L120" s="208"/>
      <c r="M120" s="208"/>
      <c r="N120" s="28" t="s">
        <v>104</v>
      </c>
      <c r="O120" s="233" t="b">
        <v>0</v>
      </c>
      <c r="P120" s="233" t="b">
        <v>0</v>
      </c>
      <c r="Q120" s="233" t="b">
        <v>0</v>
      </c>
      <c r="R120" s="233" t="b">
        <v>0</v>
      </c>
      <c r="S120" s="234">
        <f t="shared" si="13"/>
        <v>0</v>
      </c>
      <c r="T120" s="234">
        <f>IF(AND(P120=TRUE,Y89="ja"),1,0)</f>
        <v>0</v>
      </c>
      <c r="U120" s="234">
        <f>IF(AND(Q120=TRUE,Y89="ja"),2,0)</f>
        <v>0</v>
      </c>
      <c r="V120" s="234">
        <f>IF(AND(R120=TRUE,Y89="ja"),3,0)</f>
        <v>0</v>
      </c>
      <c r="W120" s="234">
        <f t="shared" si="14"/>
        <v>0</v>
      </c>
    </row>
    <row r="121" spans="1:25" ht="24" customHeight="1" thickBot="1" x14ac:dyDescent="0.25">
      <c r="A121" s="29" t="s">
        <v>105</v>
      </c>
      <c r="B121" s="414" t="s">
        <v>293</v>
      </c>
      <c r="C121" s="415"/>
      <c r="D121" s="416"/>
      <c r="E121" s="255"/>
      <c r="F121" s="256"/>
      <c r="G121" s="256"/>
      <c r="H121" s="241"/>
      <c r="I121" s="114" t="s">
        <v>324</v>
      </c>
      <c r="J121" s="102"/>
      <c r="K121" s="115"/>
      <c r="L121" s="208"/>
      <c r="M121" s="208"/>
      <c r="N121" s="57" t="s">
        <v>105</v>
      </c>
      <c r="O121" s="233" t="b">
        <v>0</v>
      </c>
      <c r="P121" s="233" t="b">
        <v>0</v>
      </c>
      <c r="Q121" s="233" t="b">
        <v>0</v>
      </c>
      <c r="R121" s="233" t="b">
        <v>0</v>
      </c>
      <c r="S121" s="234">
        <f t="shared" si="13"/>
        <v>0</v>
      </c>
      <c r="T121" s="234">
        <f>IF(AND(P121=TRUE,Y99="ja"),1,0)</f>
        <v>0</v>
      </c>
      <c r="U121" s="234">
        <f>IF(AND(Q121=TRUE,Y99="ja"),2,0)</f>
        <v>0</v>
      </c>
      <c r="V121" s="234">
        <f>IF(AND(R121=TRUE,Y99="ja"),3,0)</f>
        <v>0</v>
      </c>
      <c r="W121" s="234">
        <f t="shared" si="14"/>
        <v>0</v>
      </c>
    </row>
    <row r="122" spans="1:25" s="120" customFormat="1" ht="6.75" customHeight="1" thickBot="1" x14ac:dyDescent="0.25">
      <c r="A122" s="116"/>
      <c r="B122" s="117"/>
      <c r="C122" s="117"/>
      <c r="D122" s="118"/>
      <c r="E122" s="101"/>
      <c r="F122" s="101"/>
      <c r="G122" s="101"/>
      <c r="H122" s="101"/>
      <c r="I122" s="101"/>
      <c r="J122" s="102"/>
      <c r="K122" s="115"/>
      <c r="L122" s="208"/>
      <c r="M122" s="208"/>
      <c r="N122" s="119"/>
      <c r="O122" s="23"/>
      <c r="P122" s="23"/>
      <c r="Q122" s="23"/>
      <c r="R122" s="23"/>
      <c r="S122" s="10"/>
      <c r="T122" s="10"/>
      <c r="U122" s="10"/>
      <c r="V122" s="10"/>
      <c r="W122" s="10"/>
    </row>
    <row r="123" spans="1:25" ht="37.5" customHeight="1" thickBot="1" x14ac:dyDescent="0.25">
      <c r="A123" s="116"/>
      <c r="B123" s="117"/>
      <c r="C123" s="117"/>
      <c r="D123" s="118"/>
      <c r="E123" s="417" t="s">
        <v>263</v>
      </c>
      <c r="F123" s="418"/>
      <c r="G123" s="419" t="s">
        <v>264</v>
      </c>
      <c r="H123" s="418"/>
      <c r="I123" s="121" t="s">
        <v>266</v>
      </c>
      <c r="J123" s="121" t="s">
        <v>265</v>
      </c>
      <c r="K123" s="115"/>
      <c r="L123" s="208"/>
      <c r="M123" s="39"/>
      <c r="N123" s="122"/>
      <c r="O123" s="23"/>
      <c r="P123" s="23"/>
      <c r="Q123" s="23"/>
      <c r="R123" s="23"/>
    </row>
    <row r="124" spans="1:25" ht="24" customHeight="1" thickBot="1" x14ac:dyDescent="0.25">
      <c r="A124" s="123" t="s">
        <v>164</v>
      </c>
      <c r="B124" s="426" t="s">
        <v>165</v>
      </c>
      <c r="C124" s="427"/>
      <c r="D124" s="428"/>
      <c r="E124" s="429"/>
      <c r="F124" s="430"/>
      <c r="G124" s="429"/>
      <c r="H124" s="430"/>
      <c r="I124" s="236"/>
      <c r="J124" s="257"/>
      <c r="K124" s="115"/>
      <c r="L124" s="208"/>
      <c r="M124" s="39"/>
      <c r="N124" s="22" t="s">
        <v>164</v>
      </c>
      <c r="O124" s="233" t="b">
        <v>0</v>
      </c>
      <c r="P124" s="233" t="b">
        <v>0</v>
      </c>
      <c r="Q124" s="233" t="b">
        <v>0</v>
      </c>
      <c r="R124" s="233" t="b">
        <v>0</v>
      </c>
      <c r="S124" s="234">
        <f>IF(O124=TRUE,3,0)</f>
        <v>0</v>
      </c>
      <c r="T124" s="234">
        <f>IF(P124=TRUE,6,0)</f>
        <v>0</v>
      </c>
      <c r="U124" s="234">
        <f>IF(Q124=TRUE,0,0)</f>
        <v>0</v>
      </c>
      <c r="V124" s="234">
        <f>IF(R124=TRUE,0,0)</f>
        <v>0</v>
      </c>
      <c r="W124" s="234">
        <f t="shared" si="14"/>
        <v>0</v>
      </c>
    </row>
    <row r="125" spans="1:25" ht="13.5" thickBot="1" x14ac:dyDescent="0.25">
      <c r="A125" s="431"/>
      <c r="B125" s="432"/>
      <c r="C125" s="432"/>
      <c r="D125" s="433"/>
      <c r="E125" s="434" t="s">
        <v>8</v>
      </c>
      <c r="F125" s="434"/>
      <c r="G125" s="434"/>
      <c r="H125" s="124">
        <f>SUM(S110:V124)</f>
        <v>0</v>
      </c>
      <c r="I125" s="125"/>
      <c r="J125" s="126" t="s">
        <v>167</v>
      </c>
      <c r="K125" s="38"/>
      <c r="L125" s="39"/>
      <c r="M125" s="55"/>
      <c r="N125" s="127"/>
      <c r="O125" s="128"/>
      <c r="P125" s="128"/>
      <c r="Q125" s="128"/>
      <c r="R125" s="128"/>
    </row>
    <row r="126" spans="1:25" ht="6.75" customHeight="1" x14ac:dyDescent="0.2">
      <c r="A126" s="37"/>
      <c r="B126" s="3"/>
      <c r="C126" s="3"/>
      <c r="D126" s="4"/>
      <c r="E126" s="6"/>
      <c r="F126" s="6"/>
      <c r="G126" s="6"/>
      <c r="H126" s="6"/>
      <c r="I126" s="6"/>
      <c r="J126" s="7"/>
      <c r="K126" s="38"/>
      <c r="L126" s="39"/>
      <c r="M126" s="39"/>
    </row>
    <row r="127" spans="1:25" hidden="1" x14ac:dyDescent="0.2">
      <c r="A127" s="37"/>
      <c r="B127" s="3"/>
      <c r="C127" s="3"/>
      <c r="D127" s="4"/>
      <c r="E127" s="6"/>
      <c r="F127" s="6"/>
      <c r="G127" s="6"/>
      <c r="H127" s="6"/>
      <c r="I127" s="6"/>
      <c r="J127" s="7"/>
      <c r="K127" s="38"/>
      <c r="L127" s="39"/>
      <c r="M127" s="39"/>
    </row>
    <row r="128" spans="1:25" x14ac:dyDescent="0.2">
      <c r="A128" s="330" t="s">
        <v>230</v>
      </c>
      <c r="B128" s="330"/>
      <c r="C128" s="330"/>
      <c r="D128" s="330"/>
      <c r="E128" s="330"/>
      <c r="F128" s="330"/>
      <c r="G128" s="330"/>
      <c r="H128" s="330"/>
      <c r="I128" s="330"/>
      <c r="J128" s="330"/>
      <c r="K128" s="330"/>
      <c r="L128" s="330"/>
      <c r="M128" s="330"/>
    </row>
    <row r="129" spans="1:25" ht="9" customHeight="1" thickBot="1" x14ac:dyDescent="0.25">
      <c r="A129" s="129"/>
      <c r="B129" s="129"/>
      <c r="C129" s="129"/>
      <c r="D129" s="129"/>
      <c r="E129" s="129"/>
      <c r="F129" s="129"/>
      <c r="G129" s="129"/>
      <c r="H129" s="129"/>
      <c r="I129" s="129"/>
      <c r="J129" s="129"/>
      <c r="K129" s="129"/>
      <c r="L129" s="129"/>
      <c r="M129" s="129"/>
    </row>
    <row r="130" spans="1:25" ht="17.100000000000001" customHeight="1" thickBot="1" x14ac:dyDescent="0.25">
      <c r="A130" s="437" t="s">
        <v>109</v>
      </c>
      <c r="B130" s="439" t="s">
        <v>241</v>
      </c>
      <c r="C130" s="440"/>
      <c r="D130" s="441"/>
      <c r="E130" s="445" t="s">
        <v>113</v>
      </c>
      <c r="F130" s="446"/>
      <c r="G130" s="447"/>
      <c r="H130" s="420" t="s">
        <v>114</v>
      </c>
      <c r="I130" s="19"/>
      <c r="J130" s="19"/>
      <c r="K130" s="130"/>
      <c r="L130" s="131"/>
      <c r="M130" s="39"/>
      <c r="N130" s="422" t="s">
        <v>109</v>
      </c>
      <c r="O130" s="132"/>
      <c r="P130" s="132"/>
      <c r="Q130" s="132"/>
      <c r="R130" s="132"/>
    </row>
    <row r="131" spans="1:25" ht="17.100000000000001" customHeight="1" thickBot="1" x14ac:dyDescent="0.25">
      <c r="A131" s="438"/>
      <c r="B131" s="442"/>
      <c r="C131" s="443"/>
      <c r="D131" s="444"/>
      <c r="E131" s="133" t="s">
        <v>22</v>
      </c>
      <c r="F131" s="133" t="s">
        <v>116</v>
      </c>
      <c r="G131" s="134" t="s">
        <v>117</v>
      </c>
      <c r="H131" s="421"/>
      <c r="I131" s="6"/>
      <c r="J131" s="7"/>
      <c r="K131" s="38"/>
      <c r="L131" s="39"/>
      <c r="M131" s="39"/>
      <c r="N131" s="423"/>
      <c r="O131" s="132"/>
      <c r="P131" s="132"/>
      <c r="Q131" s="132"/>
      <c r="R131" s="132"/>
      <c r="W131" s="234"/>
      <c r="X131" s="234"/>
      <c r="Y131" s="234"/>
    </row>
    <row r="132" spans="1:25" ht="24" customHeight="1" x14ac:dyDescent="0.2">
      <c r="A132" s="18" t="s">
        <v>124</v>
      </c>
      <c r="B132" s="424" t="s">
        <v>20</v>
      </c>
      <c r="C132" s="424"/>
      <c r="D132" s="425"/>
      <c r="E132" s="258"/>
      <c r="F132" s="258"/>
      <c r="G132" s="259"/>
      <c r="H132" s="260"/>
      <c r="I132" s="135" t="s">
        <v>262</v>
      </c>
      <c r="J132" s="267" t="b">
        <v>0</v>
      </c>
      <c r="K132" s="130"/>
      <c r="L132" s="39"/>
      <c r="M132" s="39"/>
      <c r="N132" s="28" t="s">
        <v>124</v>
      </c>
      <c r="O132" s="233" t="b">
        <v>0</v>
      </c>
      <c r="P132" s="233" t="b">
        <v>0</v>
      </c>
      <c r="Q132" s="234">
        <f t="shared" ref="Q132:Q138" si="15">IF(OR(O132=TRUE,P132=TRUE),0,1)</f>
        <v>1</v>
      </c>
      <c r="R132" s="269">
        <f t="shared" ref="R132:R138" si="16">ROUND(Q132*E132,1)</f>
        <v>0</v>
      </c>
      <c r="S132" s="269">
        <f t="shared" ref="S132:S138" si="17">ROUND(Q132*F132/7,1)</f>
        <v>0</v>
      </c>
      <c r="T132" s="269">
        <f t="shared" ref="T132:T138" si="18">ROUND(Q132*G132/30,1)</f>
        <v>0</v>
      </c>
      <c r="U132" s="234"/>
      <c r="V132" s="234"/>
      <c r="W132" s="234"/>
      <c r="X132" s="290">
        <v>0</v>
      </c>
      <c r="Y132" s="290">
        <v>0</v>
      </c>
    </row>
    <row r="133" spans="1:25" ht="24" customHeight="1" x14ac:dyDescent="0.2">
      <c r="A133" s="25" t="s">
        <v>125</v>
      </c>
      <c r="B133" s="435" t="s">
        <v>294</v>
      </c>
      <c r="C133" s="435"/>
      <c r="D133" s="436"/>
      <c r="E133" s="261"/>
      <c r="F133" s="261"/>
      <c r="G133" s="262"/>
      <c r="H133" s="263"/>
      <c r="I133" s="137" t="s">
        <v>262</v>
      </c>
      <c r="J133" s="268" t="b">
        <v>0</v>
      </c>
      <c r="K133" s="130"/>
      <c r="L133" s="39"/>
      <c r="M133" s="39"/>
      <c r="N133" s="28" t="s">
        <v>125</v>
      </c>
      <c r="O133" s="233" t="b">
        <v>0</v>
      </c>
      <c r="P133" s="233" t="b">
        <v>0</v>
      </c>
      <c r="Q133" s="234">
        <f t="shared" si="15"/>
        <v>1</v>
      </c>
      <c r="R133" s="269">
        <f t="shared" si="16"/>
        <v>0</v>
      </c>
      <c r="S133" s="269">
        <f t="shared" si="17"/>
        <v>0</v>
      </c>
      <c r="T133" s="269">
        <f t="shared" si="18"/>
        <v>0</v>
      </c>
      <c r="U133" s="234"/>
      <c r="V133" s="234"/>
      <c r="W133" s="234"/>
      <c r="X133" s="290">
        <v>1</v>
      </c>
      <c r="Y133" s="290">
        <v>1</v>
      </c>
    </row>
    <row r="134" spans="1:25" ht="24" customHeight="1" x14ac:dyDescent="0.2">
      <c r="A134" s="25" t="s">
        <v>126</v>
      </c>
      <c r="B134" s="435" t="s">
        <v>295</v>
      </c>
      <c r="C134" s="435"/>
      <c r="D134" s="436"/>
      <c r="E134" s="261"/>
      <c r="F134" s="261"/>
      <c r="G134" s="262"/>
      <c r="H134" s="263"/>
      <c r="I134" s="137" t="s">
        <v>262</v>
      </c>
      <c r="J134" s="268" t="b">
        <v>0</v>
      </c>
      <c r="K134" s="130"/>
      <c r="L134" s="39"/>
      <c r="M134" s="39"/>
      <c r="N134" s="28" t="s">
        <v>126</v>
      </c>
      <c r="O134" s="233" t="b">
        <v>0</v>
      </c>
      <c r="P134" s="233" t="b">
        <v>0</v>
      </c>
      <c r="Q134" s="234">
        <f t="shared" si="15"/>
        <v>1</v>
      </c>
      <c r="R134" s="269">
        <f t="shared" si="16"/>
        <v>0</v>
      </c>
      <c r="S134" s="269">
        <f t="shared" si="17"/>
        <v>0</v>
      </c>
      <c r="T134" s="269">
        <f t="shared" si="18"/>
        <v>0</v>
      </c>
      <c r="U134" s="234"/>
      <c r="V134" s="234"/>
      <c r="W134" s="234"/>
      <c r="X134" s="291">
        <v>3.1</v>
      </c>
      <c r="Y134" s="291">
        <v>2</v>
      </c>
    </row>
    <row r="135" spans="1:25" ht="24" customHeight="1" x14ac:dyDescent="0.2">
      <c r="A135" s="25" t="s">
        <v>127</v>
      </c>
      <c r="B135" s="435" t="s">
        <v>21</v>
      </c>
      <c r="C135" s="435"/>
      <c r="D135" s="436"/>
      <c r="E135" s="261"/>
      <c r="F135" s="261"/>
      <c r="G135" s="262"/>
      <c r="H135" s="263"/>
      <c r="I135" s="137" t="s">
        <v>262</v>
      </c>
      <c r="J135" s="268" t="b">
        <v>0</v>
      </c>
      <c r="K135" s="130"/>
      <c r="L135" s="39"/>
      <c r="M135" s="39"/>
      <c r="N135" s="28" t="s">
        <v>127</v>
      </c>
      <c r="O135" s="233" t="b">
        <v>0</v>
      </c>
      <c r="P135" s="233" t="b">
        <v>0</v>
      </c>
      <c r="Q135" s="234">
        <f t="shared" si="15"/>
        <v>1</v>
      </c>
      <c r="R135" s="269">
        <f t="shared" si="16"/>
        <v>0</v>
      </c>
      <c r="S135" s="269">
        <f t="shared" si="17"/>
        <v>0</v>
      </c>
      <c r="T135" s="269">
        <f t="shared" si="18"/>
        <v>0</v>
      </c>
      <c r="U135" s="234"/>
      <c r="V135" s="234"/>
      <c r="W135" s="234"/>
      <c r="X135" s="290">
        <v>8</v>
      </c>
      <c r="Y135" s="290">
        <v>3</v>
      </c>
    </row>
    <row r="136" spans="1:25" ht="24" customHeight="1" x14ac:dyDescent="0.2">
      <c r="A136" s="25" t="s">
        <v>128</v>
      </c>
      <c r="B136" s="435" t="s">
        <v>296</v>
      </c>
      <c r="C136" s="435"/>
      <c r="D136" s="436"/>
      <c r="E136" s="261"/>
      <c r="F136" s="261"/>
      <c r="G136" s="262"/>
      <c r="H136" s="263"/>
      <c r="I136" s="137" t="s">
        <v>262</v>
      </c>
      <c r="J136" s="268" t="b">
        <v>0</v>
      </c>
      <c r="K136" s="130"/>
      <c r="L136" s="39"/>
      <c r="M136" s="39"/>
      <c r="N136" s="28" t="s">
        <v>128</v>
      </c>
      <c r="O136" s="233" t="b">
        <v>0</v>
      </c>
      <c r="P136" s="233" t="b">
        <v>0</v>
      </c>
      <c r="Q136" s="234">
        <f t="shared" si="15"/>
        <v>1</v>
      </c>
      <c r="R136" s="269">
        <f t="shared" si="16"/>
        <v>0</v>
      </c>
      <c r="S136" s="269">
        <f t="shared" si="17"/>
        <v>0</v>
      </c>
      <c r="T136" s="269">
        <f t="shared" si="18"/>
        <v>0</v>
      </c>
      <c r="U136" s="234"/>
      <c r="V136" s="234"/>
      <c r="W136" s="234"/>
      <c r="X136" s="292"/>
      <c r="Y136" s="292"/>
    </row>
    <row r="137" spans="1:25" ht="24" customHeight="1" x14ac:dyDescent="0.2">
      <c r="A137" s="25" t="s">
        <v>129</v>
      </c>
      <c r="B137" s="435" t="s">
        <v>297</v>
      </c>
      <c r="C137" s="435"/>
      <c r="D137" s="436"/>
      <c r="E137" s="261"/>
      <c r="F137" s="261"/>
      <c r="G137" s="262"/>
      <c r="H137" s="263"/>
      <c r="I137" s="137" t="s">
        <v>262</v>
      </c>
      <c r="J137" s="268" t="b">
        <v>0</v>
      </c>
      <c r="K137" s="130"/>
      <c r="L137" s="39"/>
      <c r="M137" s="39"/>
      <c r="N137" s="28" t="s">
        <v>129</v>
      </c>
      <c r="O137" s="233" t="b">
        <v>0</v>
      </c>
      <c r="P137" s="233" t="b">
        <v>0</v>
      </c>
      <c r="Q137" s="234">
        <f t="shared" si="15"/>
        <v>1</v>
      </c>
      <c r="R137" s="269">
        <f t="shared" si="16"/>
        <v>0</v>
      </c>
      <c r="S137" s="269">
        <f t="shared" si="17"/>
        <v>0</v>
      </c>
      <c r="T137" s="269">
        <f t="shared" si="18"/>
        <v>0</v>
      </c>
      <c r="U137" s="234"/>
      <c r="V137" s="234"/>
      <c r="W137" s="234"/>
      <c r="X137" s="269">
        <f>SUM(E144:G144)</f>
        <v>0</v>
      </c>
      <c r="Y137" s="234"/>
    </row>
    <row r="138" spans="1:25" ht="24" customHeight="1" thickBot="1" x14ac:dyDescent="0.25">
      <c r="A138" s="29" t="s">
        <v>130</v>
      </c>
      <c r="B138" s="453" t="s">
        <v>298</v>
      </c>
      <c r="C138" s="453"/>
      <c r="D138" s="454"/>
      <c r="E138" s="264"/>
      <c r="F138" s="264"/>
      <c r="G138" s="265"/>
      <c r="H138" s="266"/>
      <c r="I138" s="138" t="s">
        <v>262</v>
      </c>
      <c r="J138" s="268" t="b">
        <v>0</v>
      </c>
      <c r="K138" s="130"/>
      <c r="L138" s="208"/>
      <c r="M138" s="39"/>
      <c r="N138" s="28" t="s">
        <v>130</v>
      </c>
      <c r="O138" s="233" t="b">
        <v>0</v>
      </c>
      <c r="P138" s="233" t="b">
        <v>0</v>
      </c>
      <c r="Q138" s="234">
        <f t="shared" si="15"/>
        <v>1</v>
      </c>
      <c r="R138" s="269">
        <f t="shared" si="16"/>
        <v>0</v>
      </c>
      <c r="S138" s="269">
        <f t="shared" si="17"/>
        <v>0</v>
      </c>
      <c r="T138" s="269">
        <f t="shared" si="18"/>
        <v>0</v>
      </c>
      <c r="U138" s="234"/>
      <c r="V138" s="234"/>
      <c r="W138" s="234"/>
      <c r="X138" s="234"/>
      <c r="Y138" s="234"/>
    </row>
    <row r="139" spans="1:25" ht="16.899999999999999" customHeight="1" thickBot="1" x14ac:dyDescent="0.25">
      <c r="A139" s="455" t="s">
        <v>168</v>
      </c>
      <c r="B139" s="456"/>
      <c r="C139" s="139" t="s">
        <v>245</v>
      </c>
      <c r="D139" s="140" t="s">
        <v>181</v>
      </c>
      <c r="E139" s="141">
        <f>SUM(R132:R138)</f>
        <v>0</v>
      </c>
      <c r="F139" s="141">
        <f>SUM(S132:S138)</f>
        <v>0</v>
      </c>
      <c r="G139" s="141">
        <f>SUM(T132:T138)</f>
        <v>0</v>
      </c>
      <c r="H139" s="142">
        <f>SUM(E139:G139)</f>
        <v>0</v>
      </c>
      <c r="I139" s="448">
        <f>VLOOKUP(H139,X132:Y135,2,TRUE)</f>
        <v>0</v>
      </c>
      <c r="J139" s="449"/>
      <c r="K139" s="130"/>
      <c r="L139" s="131"/>
      <c r="M139" s="39"/>
      <c r="N139" s="154"/>
      <c r="O139" s="143"/>
      <c r="P139" s="143"/>
      <c r="Q139" s="143"/>
      <c r="R139" s="143"/>
      <c r="W139" s="234"/>
      <c r="X139" s="234"/>
      <c r="Y139" s="234"/>
    </row>
    <row r="140" spans="1:25" ht="24" customHeight="1" x14ac:dyDescent="0.2">
      <c r="A140" s="18" t="s">
        <v>131</v>
      </c>
      <c r="B140" s="450" t="s">
        <v>299</v>
      </c>
      <c r="C140" s="450"/>
      <c r="D140" s="451"/>
      <c r="E140" s="270"/>
      <c r="F140" s="270"/>
      <c r="G140" s="271"/>
      <c r="H140" s="272"/>
      <c r="I140" s="144" t="s">
        <v>262</v>
      </c>
      <c r="J140" s="268" t="b">
        <v>0</v>
      </c>
      <c r="K140" s="130"/>
      <c r="L140" s="39"/>
      <c r="M140" s="39"/>
      <c r="N140" s="28" t="s">
        <v>131</v>
      </c>
      <c r="O140" s="233" t="b">
        <v>0</v>
      </c>
      <c r="P140" s="233" t="b">
        <v>0</v>
      </c>
      <c r="Q140" s="234">
        <f>IF(OR(O140=TRUE,P140=TRUE),0,1)</f>
        <v>1</v>
      </c>
      <c r="R140" s="269">
        <f>ROUND(Q140*E140,1)</f>
        <v>0</v>
      </c>
      <c r="S140" s="269">
        <f>ROUND(Q140*F140/7,1)</f>
        <v>0</v>
      </c>
      <c r="T140" s="269">
        <f>ROUND(Q140*G140/30,1)</f>
        <v>0</v>
      </c>
      <c r="U140" s="234"/>
      <c r="V140" s="234"/>
      <c r="W140" s="234"/>
      <c r="X140" s="290">
        <v>0</v>
      </c>
      <c r="Y140" s="290">
        <v>0</v>
      </c>
    </row>
    <row r="141" spans="1:25" ht="24" customHeight="1" x14ac:dyDescent="0.2">
      <c r="A141" s="25" t="s">
        <v>132</v>
      </c>
      <c r="B141" s="452" t="s">
        <v>300</v>
      </c>
      <c r="C141" s="452"/>
      <c r="D141" s="353"/>
      <c r="E141" s="273"/>
      <c r="F141" s="273"/>
      <c r="G141" s="274"/>
      <c r="H141" s="263"/>
      <c r="I141" s="137" t="s">
        <v>262</v>
      </c>
      <c r="J141" s="268" t="b">
        <v>0</v>
      </c>
      <c r="K141" s="130"/>
      <c r="L141" s="39"/>
      <c r="M141" s="39"/>
      <c r="N141" s="28" t="s">
        <v>132</v>
      </c>
      <c r="O141" s="233" t="b">
        <v>0</v>
      </c>
      <c r="P141" s="233" t="b">
        <v>0</v>
      </c>
      <c r="Q141" s="234">
        <f t="shared" ref="Q141:Q150" si="19">IF(OR(O141=TRUE,P141=TRUE),0,1)</f>
        <v>1</v>
      </c>
      <c r="R141" s="269">
        <f>ROUND(Q141*E141,1)</f>
        <v>0</v>
      </c>
      <c r="S141" s="269">
        <f>ROUND(Q141*F141/7,1)</f>
        <v>0</v>
      </c>
      <c r="T141" s="269">
        <f>ROUND(Q141*G141/30,1)</f>
        <v>0</v>
      </c>
      <c r="U141" s="234"/>
      <c r="V141" s="234"/>
      <c r="W141" s="234"/>
      <c r="X141" s="290">
        <f>1/7</f>
        <v>0.14285714285714285</v>
      </c>
      <c r="Y141" s="290">
        <v>1</v>
      </c>
    </row>
    <row r="142" spans="1:25" ht="24" customHeight="1" x14ac:dyDescent="0.2">
      <c r="A142" s="25" t="s">
        <v>133</v>
      </c>
      <c r="B142" s="452" t="s">
        <v>301</v>
      </c>
      <c r="C142" s="452"/>
      <c r="D142" s="353"/>
      <c r="E142" s="273"/>
      <c r="F142" s="273"/>
      <c r="G142" s="274"/>
      <c r="H142" s="263"/>
      <c r="I142" s="137" t="s">
        <v>262</v>
      </c>
      <c r="J142" s="268"/>
      <c r="K142" s="130"/>
      <c r="L142" s="39"/>
      <c r="M142" s="39"/>
      <c r="N142" s="28" t="s">
        <v>133</v>
      </c>
      <c r="O142" s="233" t="b">
        <v>0</v>
      </c>
      <c r="P142" s="233" t="b">
        <v>0</v>
      </c>
      <c r="Q142" s="234">
        <f t="shared" si="19"/>
        <v>1</v>
      </c>
      <c r="R142" s="269">
        <f>ROUND(Q142*E142,1)</f>
        <v>0</v>
      </c>
      <c r="S142" s="269">
        <f>ROUND(Q142*F142/7,1)</f>
        <v>0</v>
      </c>
      <c r="T142" s="269">
        <f>ROUND(Q142*G142/30,1)</f>
        <v>0</v>
      </c>
      <c r="U142" s="234"/>
      <c r="V142" s="234"/>
      <c r="W142" s="234"/>
      <c r="X142" s="290">
        <v>1</v>
      </c>
      <c r="Y142" s="290">
        <v>2</v>
      </c>
    </row>
    <row r="143" spans="1:25" ht="24" customHeight="1" thickBot="1" x14ac:dyDescent="0.25">
      <c r="A143" s="29" t="s">
        <v>134</v>
      </c>
      <c r="B143" s="354" t="s">
        <v>302</v>
      </c>
      <c r="C143" s="354"/>
      <c r="D143" s="355"/>
      <c r="E143" s="273"/>
      <c r="F143" s="273"/>
      <c r="G143" s="274"/>
      <c r="H143" s="266"/>
      <c r="I143" s="138" t="s">
        <v>262</v>
      </c>
      <c r="J143" s="268"/>
      <c r="K143" s="130"/>
      <c r="L143" s="39"/>
      <c r="M143" s="39"/>
      <c r="N143" s="28" t="s">
        <v>134</v>
      </c>
      <c r="O143" s="233" t="b">
        <v>0</v>
      </c>
      <c r="P143" s="233" t="b">
        <v>0</v>
      </c>
      <c r="Q143" s="234">
        <f t="shared" si="19"/>
        <v>1</v>
      </c>
      <c r="R143" s="269">
        <f>ROUND(Q143*E143,1)</f>
        <v>0</v>
      </c>
      <c r="S143" s="269">
        <f>ROUND(Q143*F143/7,1)</f>
        <v>0</v>
      </c>
      <c r="T143" s="269">
        <f>ROUND(Q143*G143/30,1)</f>
        <v>0</v>
      </c>
      <c r="U143" s="234"/>
      <c r="V143" s="234"/>
      <c r="W143" s="234"/>
      <c r="X143" s="290">
        <v>3</v>
      </c>
      <c r="Y143" s="290">
        <v>3</v>
      </c>
    </row>
    <row r="144" spans="1:25" ht="16.899999999999999" customHeight="1" thickBot="1" x14ac:dyDescent="0.25">
      <c r="A144" s="455" t="s">
        <v>168</v>
      </c>
      <c r="B144" s="456"/>
      <c r="C144" s="139" t="s">
        <v>242</v>
      </c>
      <c r="D144" s="140" t="s">
        <v>181</v>
      </c>
      <c r="E144" s="145">
        <f>SUM(R140:R143)</f>
        <v>0</v>
      </c>
      <c r="F144" s="145">
        <f>SUM(S140:S143)</f>
        <v>0</v>
      </c>
      <c r="G144" s="145">
        <f>SUM(T140:T143)</f>
        <v>0</v>
      </c>
      <c r="H144" s="142">
        <f>SUM(E144:G144)</f>
        <v>0</v>
      </c>
      <c r="I144" s="448">
        <f>VLOOKUP(H144,X140:Y143,2,TRUE)</f>
        <v>0</v>
      </c>
      <c r="J144" s="449"/>
      <c r="K144" s="130"/>
      <c r="L144" s="131"/>
      <c r="M144" s="39"/>
      <c r="N144" s="154"/>
      <c r="O144" s="143"/>
      <c r="P144" s="143"/>
      <c r="Q144" s="143"/>
      <c r="R144" s="143"/>
      <c r="W144" s="234"/>
      <c r="X144" s="234"/>
      <c r="Y144" s="234"/>
    </row>
    <row r="145" spans="1:28" ht="24" customHeight="1" x14ac:dyDescent="0.2">
      <c r="A145" s="18" t="s">
        <v>135</v>
      </c>
      <c r="B145" s="370" t="s">
        <v>303</v>
      </c>
      <c r="C145" s="370"/>
      <c r="D145" s="370"/>
      <c r="E145" s="275"/>
      <c r="F145" s="275"/>
      <c r="G145" s="275"/>
      <c r="H145" s="276"/>
      <c r="I145" s="146" t="s">
        <v>262</v>
      </c>
      <c r="J145" s="268" t="b">
        <v>0</v>
      </c>
      <c r="K145" s="130"/>
      <c r="L145" s="39"/>
      <c r="M145" s="39"/>
      <c r="N145" s="28" t="s">
        <v>135</v>
      </c>
      <c r="O145" s="233" t="b">
        <v>0</v>
      </c>
      <c r="P145" s="233" t="b">
        <v>0</v>
      </c>
      <c r="Q145" s="234">
        <f t="shared" si="19"/>
        <v>1</v>
      </c>
      <c r="R145" s="269">
        <f>IF(E145&gt;=1,60,0)</f>
        <v>0</v>
      </c>
      <c r="S145" s="269">
        <f>F145*8.6*Q145</f>
        <v>0</v>
      </c>
      <c r="T145" s="269">
        <f>G145*2*Q145</f>
        <v>0</v>
      </c>
      <c r="U145" s="234"/>
      <c r="V145" s="234"/>
      <c r="W145" s="234"/>
      <c r="X145" s="234"/>
      <c r="Y145" s="234"/>
    </row>
    <row r="146" spans="1:28" ht="7.5" hidden="1" customHeight="1" thickBot="1" x14ac:dyDescent="0.25">
      <c r="A146" s="460"/>
      <c r="B146" s="460"/>
      <c r="C146" s="460"/>
      <c r="D146" s="147"/>
      <c r="E146" s="148"/>
      <c r="F146" s="149"/>
      <c r="G146" s="149"/>
      <c r="H146" s="150"/>
      <c r="I146" s="118"/>
      <c r="J146" s="280"/>
      <c r="K146" s="130"/>
      <c r="L146" s="39"/>
      <c r="M146" s="39"/>
      <c r="N146" s="28"/>
      <c r="O146" s="233"/>
      <c r="P146" s="233"/>
      <c r="Q146" s="234"/>
      <c r="R146" s="234"/>
      <c r="S146" s="234"/>
      <c r="T146" s="234"/>
      <c r="U146" s="234"/>
      <c r="V146" s="234"/>
      <c r="W146" s="234"/>
      <c r="X146" s="234"/>
      <c r="Y146" s="234"/>
    </row>
    <row r="147" spans="1:28" ht="24" customHeight="1" x14ac:dyDescent="0.2">
      <c r="A147" s="25" t="s">
        <v>136</v>
      </c>
      <c r="B147" s="452" t="s">
        <v>111</v>
      </c>
      <c r="C147" s="452"/>
      <c r="D147" s="452"/>
      <c r="E147" s="151"/>
      <c r="F147" s="273"/>
      <c r="G147" s="273"/>
      <c r="H147" s="239"/>
      <c r="I147" s="152" t="s">
        <v>262</v>
      </c>
      <c r="J147" s="268"/>
      <c r="K147" s="38"/>
      <c r="L147" s="39"/>
      <c r="M147" s="39"/>
      <c r="N147" s="28" t="s">
        <v>136</v>
      </c>
      <c r="O147" s="233" t="b">
        <v>0</v>
      </c>
      <c r="P147" s="233" t="b">
        <v>0</v>
      </c>
      <c r="Q147" s="234">
        <f t="shared" si="19"/>
        <v>1</v>
      </c>
      <c r="R147" s="282"/>
      <c r="S147" s="269">
        <f>F147*4.3*Q147</f>
        <v>0</v>
      </c>
      <c r="T147" s="269">
        <f>G147*Q147</f>
        <v>0</v>
      </c>
      <c r="U147" s="234"/>
      <c r="V147" s="234"/>
      <c r="W147" s="234"/>
      <c r="X147" s="290">
        <v>0</v>
      </c>
      <c r="Y147" s="290">
        <v>0</v>
      </c>
    </row>
    <row r="148" spans="1:28" ht="24" customHeight="1" x14ac:dyDescent="0.2">
      <c r="A148" s="25" t="s">
        <v>137</v>
      </c>
      <c r="B148" s="452" t="s">
        <v>305</v>
      </c>
      <c r="C148" s="452"/>
      <c r="D148" s="452"/>
      <c r="E148" s="151"/>
      <c r="F148" s="273"/>
      <c r="G148" s="273"/>
      <c r="H148" s="239"/>
      <c r="I148" s="153" t="s">
        <v>262</v>
      </c>
      <c r="J148" s="268"/>
      <c r="K148" s="38"/>
      <c r="L148" s="39"/>
      <c r="M148" s="39"/>
      <c r="N148" s="28" t="s">
        <v>137</v>
      </c>
      <c r="O148" s="233" t="b">
        <v>0</v>
      </c>
      <c r="P148" s="233" t="b">
        <v>0</v>
      </c>
      <c r="Q148" s="234">
        <f t="shared" si="19"/>
        <v>1</v>
      </c>
      <c r="R148" s="282"/>
      <c r="S148" s="269">
        <f>F148*4.3*Q148</f>
        <v>0</v>
      </c>
      <c r="T148" s="269">
        <f>G148*Q148</f>
        <v>0</v>
      </c>
      <c r="U148" s="234"/>
      <c r="V148" s="234"/>
      <c r="W148" s="234"/>
      <c r="X148" s="290">
        <v>4.3</v>
      </c>
      <c r="Y148" s="290">
        <v>1</v>
      </c>
    </row>
    <row r="149" spans="1:28" ht="19.5" hidden="1" customHeight="1" thickBot="1" x14ac:dyDescent="0.25">
      <c r="A149" s="461" t="s">
        <v>168</v>
      </c>
      <c r="B149" s="462"/>
      <c r="C149" s="155" t="s">
        <v>243</v>
      </c>
      <c r="D149" s="156"/>
      <c r="E149" s="157"/>
      <c r="F149" s="277">
        <f>SUM(S147:S148)</f>
        <v>0</v>
      </c>
      <c r="G149" s="277">
        <f>SUM(T147:T148)</f>
        <v>0</v>
      </c>
      <c r="H149" s="278">
        <f>SUM(F149:G149)</f>
        <v>0</v>
      </c>
      <c r="I149" s="158"/>
      <c r="J149" s="281"/>
      <c r="K149" s="130"/>
      <c r="L149" s="131"/>
      <c r="M149" s="39"/>
      <c r="N149" s="28"/>
      <c r="O149" s="233"/>
      <c r="P149" s="233"/>
      <c r="Q149" s="234"/>
      <c r="R149" s="234"/>
      <c r="S149" s="269"/>
      <c r="T149" s="269"/>
      <c r="U149" s="234"/>
      <c r="V149" s="234"/>
      <c r="W149" s="234"/>
      <c r="X149" s="290">
        <v>8.6</v>
      </c>
      <c r="Y149" s="290">
        <v>2</v>
      </c>
    </row>
    <row r="150" spans="1:28" ht="24" customHeight="1" thickBot="1" x14ac:dyDescent="0.25">
      <c r="A150" s="29" t="s">
        <v>138</v>
      </c>
      <c r="B150" s="354" t="s">
        <v>304</v>
      </c>
      <c r="C150" s="354"/>
      <c r="D150" s="354"/>
      <c r="E150" s="159"/>
      <c r="F150" s="279"/>
      <c r="G150" s="279"/>
      <c r="H150" s="241"/>
      <c r="I150" s="160" t="s">
        <v>262</v>
      </c>
      <c r="J150" s="268"/>
      <c r="K150" s="38"/>
      <c r="L150" s="39"/>
      <c r="M150" s="39"/>
      <c r="N150" s="28" t="s">
        <v>138</v>
      </c>
      <c r="O150" s="233" t="b">
        <v>0</v>
      </c>
      <c r="P150" s="233" t="b">
        <v>0</v>
      </c>
      <c r="Q150" s="234">
        <f t="shared" si="19"/>
        <v>1</v>
      </c>
      <c r="R150" s="282"/>
      <c r="S150" s="269">
        <f>F150*8.6*Q150</f>
        <v>0</v>
      </c>
      <c r="T150" s="269">
        <f>G150*2*Q150</f>
        <v>0</v>
      </c>
      <c r="U150" s="234"/>
      <c r="V150" s="234"/>
      <c r="W150" s="234"/>
      <c r="X150" s="290">
        <v>12.9</v>
      </c>
      <c r="Y150" s="290">
        <v>3</v>
      </c>
    </row>
    <row r="151" spans="1:28" ht="16.899999999999999" hidden="1" customHeight="1" thickBot="1" x14ac:dyDescent="0.25">
      <c r="A151" s="461" t="s">
        <v>168</v>
      </c>
      <c r="B151" s="462"/>
      <c r="C151" s="155" t="s">
        <v>244</v>
      </c>
      <c r="D151" s="155"/>
      <c r="E151" s="161">
        <f>R145</f>
        <v>0</v>
      </c>
      <c r="F151" s="161">
        <f>S145+S150</f>
        <v>0</v>
      </c>
      <c r="G151" s="162">
        <f>T145+T150</f>
        <v>0</v>
      </c>
      <c r="H151" s="163">
        <f>SUM(E151:G151)</f>
        <v>0</v>
      </c>
      <c r="I151" s="164"/>
      <c r="J151" s="165"/>
      <c r="K151" s="38"/>
      <c r="L151" s="39"/>
      <c r="M151" s="39"/>
      <c r="N151" s="104"/>
      <c r="O151" s="283"/>
      <c r="P151" s="283"/>
      <c r="Q151" s="283"/>
      <c r="R151" s="283"/>
      <c r="S151" s="234"/>
      <c r="T151" s="234"/>
      <c r="X151" s="24">
        <v>60</v>
      </c>
      <c r="Y151" s="24">
        <v>6</v>
      </c>
    </row>
    <row r="152" spans="1:28" ht="16.899999999999999" customHeight="1" thickBot="1" x14ac:dyDescent="0.25">
      <c r="A152" s="455" t="s">
        <v>168</v>
      </c>
      <c r="B152" s="456"/>
      <c r="C152" s="139" t="s">
        <v>246</v>
      </c>
      <c r="D152" s="140" t="s">
        <v>181</v>
      </c>
      <c r="E152" s="166">
        <f>E151</f>
        <v>0</v>
      </c>
      <c r="F152" s="166">
        <f>F149+F151</f>
        <v>0</v>
      </c>
      <c r="G152" s="145">
        <f>G149+G151</f>
        <v>0</v>
      </c>
      <c r="H152" s="142">
        <f>SUM(E152:G152)</f>
        <v>0</v>
      </c>
      <c r="I152" s="455">
        <f>VLOOKUP(H152,X147:Y151,2,TRUE)</f>
        <v>0</v>
      </c>
      <c r="J152" s="456"/>
      <c r="K152" s="38"/>
      <c r="L152" s="39"/>
      <c r="M152" s="39"/>
      <c r="N152" s="104"/>
      <c r="O152" s="283"/>
      <c r="P152" s="283"/>
      <c r="Q152" s="283"/>
      <c r="R152" s="283"/>
      <c r="S152" s="234"/>
      <c r="T152" s="234"/>
    </row>
    <row r="153" spans="1:28" ht="17.25" customHeight="1" thickBot="1" x14ac:dyDescent="0.25">
      <c r="A153" s="116"/>
      <c r="B153" s="117"/>
      <c r="C153" s="117"/>
      <c r="D153" s="118"/>
      <c r="E153" s="5"/>
      <c r="F153" s="6"/>
      <c r="G153" s="6"/>
      <c r="H153" s="6"/>
      <c r="I153" s="167"/>
      <c r="K153" s="8"/>
      <c r="L153" s="8"/>
      <c r="M153" s="8"/>
      <c r="Y153" s="136"/>
      <c r="AB153" s="234"/>
    </row>
    <row r="154" spans="1:28" ht="24" customHeight="1" thickBot="1" x14ac:dyDescent="0.25">
      <c r="A154" s="101"/>
      <c r="B154" s="101"/>
      <c r="C154" s="101"/>
      <c r="D154" s="101"/>
      <c r="E154" s="168" t="s">
        <v>231</v>
      </c>
      <c r="F154" s="168" t="s">
        <v>232</v>
      </c>
      <c r="G154" s="168" t="s">
        <v>233</v>
      </c>
      <c r="H154" s="169"/>
      <c r="I154" s="167"/>
      <c r="J154" s="167"/>
      <c r="K154" s="130"/>
      <c r="L154" s="38"/>
      <c r="M154" s="38"/>
    </row>
    <row r="155" spans="1:28" ht="24" customHeight="1" thickBot="1" x14ac:dyDescent="0.25">
      <c r="A155" s="123" t="s">
        <v>139</v>
      </c>
      <c r="B155" s="337" t="s">
        <v>306</v>
      </c>
      <c r="C155" s="338"/>
      <c r="D155" s="339"/>
      <c r="E155" s="270"/>
      <c r="F155" s="271"/>
      <c r="G155" s="284"/>
      <c r="H155" s="167"/>
      <c r="I155" s="170" t="s">
        <v>262</v>
      </c>
      <c r="J155" s="285" t="b">
        <v>0</v>
      </c>
      <c r="K155" s="171"/>
      <c r="L155" s="38"/>
      <c r="M155" s="38"/>
      <c r="N155" s="57" t="s">
        <v>139</v>
      </c>
      <c r="O155" s="233" t="b">
        <v>0</v>
      </c>
      <c r="P155" s="233" t="b">
        <v>0</v>
      </c>
      <c r="Q155" s="233" t="b">
        <v>0</v>
      </c>
      <c r="R155" s="234"/>
      <c r="S155" s="234">
        <f>IF(O155=TRUE,1,0)</f>
        <v>0</v>
      </c>
      <c r="T155" s="234">
        <f>IF(P155=TRUE,2,0)</f>
        <v>0</v>
      </c>
      <c r="U155" s="234">
        <f>IF(Q155=TRUE,3,0)</f>
        <v>0</v>
      </c>
      <c r="V155" s="234"/>
      <c r="W155" s="234">
        <f>COUNTIF(O155:R155,TRUE)</f>
        <v>0</v>
      </c>
      <c r="X155" s="234" t="b">
        <v>0</v>
      </c>
      <c r="Y155" s="234"/>
    </row>
    <row r="156" spans="1:28" ht="16.899999999999999" customHeight="1" thickBot="1" x14ac:dyDescent="0.25">
      <c r="A156" s="455" t="s">
        <v>168</v>
      </c>
      <c r="B156" s="456"/>
      <c r="C156" s="172" t="s">
        <v>139</v>
      </c>
      <c r="D156" s="457"/>
      <c r="E156" s="458"/>
      <c r="F156" s="458"/>
      <c r="G156" s="458"/>
      <c r="H156" s="459"/>
      <c r="I156" s="448">
        <f>IF(X155=FALSE,SUM(S155:U155),0)</f>
        <v>0</v>
      </c>
      <c r="J156" s="449"/>
      <c r="K156" s="38"/>
      <c r="L156" s="39"/>
      <c r="M156" s="39"/>
      <c r="N156" s="173"/>
      <c r="O156" s="293"/>
      <c r="P156" s="293"/>
      <c r="Q156" s="293"/>
      <c r="R156" s="293"/>
      <c r="S156" s="234"/>
      <c r="T156" s="234"/>
      <c r="U156" s="234"/>
      <c r="V156" s="234"/>
      <c r="W156" s="234"/>
      <c r="X156" s="234"/>
      <c r="Y156" s="234"/>
    </row>
    <row r="157" spans="1:28" s="77" customFormat="1" ht="24" customHeight="1" thickBot="1" x14ac:dyDescent="0.25">
      <c r="A157" s="463" t="s">
        <v>247</v>
      </c>
      <c r="B157" s="464"/>
      <c r="C157" s="464"/>
      <c r="D157" s="464"/>
      <c r="E157" s="464"/>
      <c r="F157" s="464"/>
      <c r="G157" s="464"/>
      <c r="H157" s="465"/>
      <c r="I157" s="174">
        <f>I139+I144+I152+I156</f>
        <v>0</v>
      </c>
      <c r="J157" s="312" t="s">
        <v>150</v>
      </c>
      <c r="K157" s="313"/>
      <c r="L157" s="313"/>
      <c r="M157" s="15" t="s">
        <v>149</v>
      </c>
      <c r="N157" s="120"/>
      <c r="O157" s="292"/>
      <c r="P157" s="294"/>
      <c r="Q157" s="234"/>
      <c r="R157" s="295"/>
      <c r="S157" s="295"/>
      <c r="T157" s="295"/>
      <c r="U157" s="295"/>
      <c r="V157" s="295"/>
      <c r="W157" s="295"/>
      <c r="X157" s="295"/>
      <c r="Y157" s="295"/>
    </row>
    <row r="158" spans="1:28" s="77" customFormat="1" ht="24" customHeight="1" x14ac:dyDescent="0.2">
      <c r="A158" s="37"/>
      <c r="B158" s="3"/>
      <c r="C158" s="3"/>
      <c r="D158" s="103"/>
      <c r="E158" s="99"/>
      <c r="F158" s="99"/>
      <c r="G158" s="99"/>
      <c r="H158" s="101"/>
      <c r="I158" s="175"/>
      <c r="J158" s="176" t="s">
        <v>50</v>
      </c>
      <c r="K158" s="317" t="s">
        <v>23</v>
      </c>
      <c r="L158" s="317"/>
      <c r="M158" s="177">
        <v>0</v>
      </c>
      <c r="N158" s="120"/>
      <c r="O158" s="292"/>
      <c r="P158" s="294"/>
      <c r="Q158" s="296"/>
      <c r="R158" s="295"/>
      <c r="S158" s="295"/>
      <c r="T158" s="295"/>
      <c r="U158" s="295"/>
      <c r="V158" s="295"/>
      <c r="W158" s="295"/>
      <c r="X158" s="238">
        <v>0</v>
      </c>
      <c r="Y158" s="238">
        <v>0</v>
      </c>
    </row>
    <row r="159" spans="1:28" s="77" customFormat="1" ht="22.5" customHeight="1" x14ac:dyDescent="0.2">
      <c r="A159" s="223" t="s">
        <v>337</v>
      </c>
      <c r="B159" s="3"/>
      <c r="C159" s="3"/>
      <c r="D159" s="3"/>
      <c r="E159" s="3"/>
      <c r="F159" s="99"/>
      <c r="G159" s="99"/>
      <c r="H159" s="101"/>
      <c r="I159" s="103"/>
      <c r="J159" s="179" t="s">
        <v>92</v>
      </c>
      <c r="K159" s="321" t="s">
        <v>24</v>
      </c>
      <c r="L159" s="321"/>
      <c r="M159" s="180">
        <v>5</v>
      </c>
      <c r="N159" s="120"/>
      <c r="O159" s="292"/>
      <c r="P159" s="294"/>
      <c r="Q159" s="296"/>
      <c r="R159" s="295"/>
      <c r="S159" s="295"/>
      <c r="T159" s="295"/>
      <c r="U159" s="295"/>
      <c r="V159" s="295"/>
      <c r="W159" s="295"/>
      <c r="X159" s="238">
        <v>1</v>
      </c>
      <c r="Y159" s="238">
        <v>5</v>
      </c>
    </row>
    <row r="160" spans="1:28" s="77" customFormat="1" ht="22.5" customHeight="1" x14ac:dyDescent="0.2">
      <c r="A160" s="178" t="s">
        <v>338</v>
      </c>
      <c r="B160" s="4"/>
      <c r="C160" s="3"/>
      <c r="D160" s="103"/>
      <c r="E160" s="99"/>
      <c r="F160" s="99"/>
      <c r="G160" s="99"/>
      <c r="H160" s="101"/>
      <c r="I160" s="103"/>
      <c r="J160" s="179" t="s">
        <v>1</v>
      </c>
      <c r="K160" s="321" t="s">
        <v>25</v>
      </c>
      <c r="L160" s="321"/>
      <c r="M160" s="180">
        <v>10</v>
      </c>
      <c r="N160" s="120"/>
      <c r="O160" s="292"/>
      <c r="P160" s="294"/>
      <c r="Q160" s="296"/>
      <c r="R160" s="295"/>
      <c r="S160" s="295"/>
      <c r="T160" s="295"/>
      <c r="U160" s="295"/>
      <c r="V160" s="295"/>
      <c r="W160" s="295"/>
      <c r="X160" s="238">
        <v>2</v>
      </c>
      <c r="Y160" s="238">
        <v>10</v>
      </c>
    </row>
    <row r="161" spans="1:25" s="77" customFormat="1" ht="22.5" customHeight="1" x14ac:dyDescent="0.2">
      <c r="A161" s="178" t="s">
        <v>340</v>
      </c>
      <c r="B161" s="4"/>
      <c r="C161" s="3"/>
      <c r="D161" s="103"/>
      <c r="E161" s="99"/>
      <c r="F161" s="99"/>
      <c r="G161" s="99"/>
      <c r="H161" s="101"/>
      <c r="I161" s="103"/>
      <c r="J161" s="179" t="s">
        <v>115</v>
      </c>
      <c r="K161" s="321" t="s">
        <v>26</v>
      </c>
      <c r="L161" s="321"/>
      <c r="M161" s="180">
        <v>15</v>
      </c>
      <c r="N161" s="120"/>
      <c r="O161" s="292"/>
      <c r="P161" s="294"/>
      <c r="Q161" s="296"/>
      <c r="R161" s="295"/>
      <c r="S161" s="295"/>
      <c r="T161" s="295"/>
      <c r="U161" s="295"/>
      <c r="V161" s="295"/>
      <c r="W161" s="295"/>
      <c r="X161" s="238">
        <v>4</v>
      </c>
      <c r="Y161" s="238">
        <v>15</v>
      </c>
    </row>
    <row r="162" spans="1:25" s="77" customFormat="1" ht="22.5" customHeight="1" thickBot="1" x14ac:dyDescent="0.25">
      <c r="A162" s="178" t="s">
        <v>339</v>
      </c>
      <c r="B162" s="4"/>
      <c r="C162" s="3"/>
      <c r="D162" s="103"/>
      <c r="E162" s="99"/>
      <c r="F162" s="99"/>
      <c r="G162" s="99"/>
      <c r="H162" s="101"/>
      <c r="I162" s="104"/>
      <c r="J162" s="181" t="s">
        <v>182</v>
      </c>
      <c r="K162" s="325" t="s">
        <v>27</v>
      </c>
      <c r="L162" s="325"/>
      <c r="M162" s="182">
        <v>20</v>
      </c>
      <c r="N162" s="120"/>
      <c r="O162" s="292"/>
      <c r="P162" s="294"/>
      <c r="Q162" s="296"/>
      <c r="R162" s="295"/>
      <c r="S162" s="295"/>
      <c r="T162" s="295"/>
      <c r="U162" s="295"/>
      <c r="V162" s="295"/>
      <c r="W162" s="295"/>
      <c r="X162" s="238">
        <v>6</v>
      </c>
      <c r="Y162" s="238">
        <v>20</v>
      </c>
    </row>
    <row r="163" spans="1:25" ht="12.75" customHeight="1" x14ac:dyDescent="0.2">
      <c r="A163" s="37"/>
      <c r="B163" s="3"/>
      <c r="C163" s="3"/>
      <c r="D163" s="4"/>
      <c r="E163" s="6"/>
      <c r="F163" s="6"/>
      <c r="G163" s="6"/>
      <c r="H163" s="6"/>
      <c r="I163" s="6"/>
      <c r="J163" s="7"/>
      <c r="K163" s="38"/>
      <c r="L163" s="39"/>
      <c r="M163" s="39"/>
    </row>
    <row r="164" spans="1:25" ht="13.5" thickBot="1" x14ac:dyDescent="0.25">
      <c r="A164" s="37"/>
      <c r="B164" s="3"/>
      <c r="C164" s="3"/>
      <c r="D164" s="4"/>
      <c r="E164" s="6"/>
      <c r="F164" s="6"/>
      <c r="G164" s="6"/>
      <c r="H164" s="6"/>
      <c r="I164" s="6"/>
      <c r="J164" s="7"/>
      <c r="K164" s="38"/>
      <c r="L164" s="39"/>
      <c r="M164" s="39"/>
    </row>
    <row r="165" spans="1:25" ht="24" customHeight="1" thickBot="1" x14ac:dyDescent="0.25">
      <c r="A165" s="183" t="s">
        <v>110</v>
      </c>
      <c r="B165" s="466" t="s">
        <v>254</v>
      </c>
      <c r="C165" s="467"/>
      <c r="D165" s="468"/>
      <c r="E165" s="184" t="s">
        <v>229</v>
      </c>
      <c r="F165" s="184" t="s">
        <v>231</v>
      </c>
      <c r="G165" s="184" t="s">
        <v>232</v>
      </c>
      <c r="H165" s="185" t="s">
        <v>233</v>
      </c>
      <c r="I165" s="186" t="s">
        <v>260</v>
      </c>
      <c r="J165" s="312" t="s">
        <v>150</v>
      </c>
      <c r="K165" s="313"/>
      <c r="L165" s="313"/>
      <c r="M165" s="15" t="s">
        <v>149</v>
      </c>
      <c r="N165" s="187" t="s">
        <v>110</v>
      </c>
      <c r="O165" s="188"/>
      <c r="P165" s="188"/>
      <c r="Q165" s="188"/>
      <c r="R165" s="188"/>
    </row>
    <row r="166" spans="1:25" ht="24" customHeight="1" x14ac:dyDescent="0.2">
      <c r="A166" s="189" t="s">
        <v>140</v>
      </c>
      <c r="B166" s="469" t="s">
        <v>307</v>
      </c>
      <c r="C166" s="470"/>
      <c r="D166" s="471"/>
      <c r="E166" s="235"/>
      <c r="F166" s="236"/>
      <c r="G166" s="236"/>
      <c r="H166" s="237"/>
      <c r="I166" s="98"/>
      <c r="J166" s="20" t="s">
        <v>50</v>
      </c>
      <c r="K166" s="317" t="s">
        <v>23</v>
      </c>
      <c r="L166" s="317"/>
      <c r="M166" s="177">
        <v>0</v>
      </c>
      <c r="N166" s="190" t="s">
        <v>140</v>
      </c>
      <c r="O166" s="287" t="b">
        <v>0</v>
      </c>
      <c r="P166" s="287" t="b">
        <v>0</v>
      </c>
      <c r="Q166" s="287" t="b">
        <v>0</v>
      </c>
      <c r="R166" s="287" t="b">
        <v>0</v>
      </c>
      <c r="S166" s="234">
        <f t="shared" ref="S166:S171" si="20">IF(O166=TRUE,0,0)</f>
        <v>0</v>
      </c>
      <c r="T166" s="234">
        <f t="shared" ref="T166:T171" si="21">IF(P166=TRUE,1,0)</f>
        <v>0</v>
      </c>
      <c r="U166" s="234">
        <f t="shared" ref="U166:U171" si="22">IF(Q166=TRUE,2,0)</f>
        <v>0</v>
      </c>
      <c r="V166" s="234">
        <f t="shared" ref="V166:V171" si="23">IF(R166=TRUE,3,0)</f>
        <v>0</v>
      </c>
      <c r="W166" s="234">
        <f t="shared" ref="W166:W171" si="24">COUNTIF(O166:R166,TRUE)</f>
        <v>0</v>
      </c>
      <c r="X166" s="10">
        <v>0</v>
      </c>
      <c r="Y166" s="10">
        <v>0</v>
      </c>
    </row>
    <row r="167" spans="1:25" ht="24" customHeight="1" x14ac:dyDescent="0.2">
      <c r="A167" s="191" t="s">
        <v>141</v>
      </c>
      <c r="B167" s="472" t="s">
        <v>28</v>
      </c>
      <c r="C167" s="473"/>
      <c r="D167" s="474"/>
      <c r="E167" s="242"/>
      <c r="F167" s="238"/>
      <c r="G167" s="238"/>
      <c r="H167" s="239"/>
      <c r="I167" s="98"/>
      <c r="J167" s="26" t="s">
        <v>152</v>
      </c>
      <c r="K167" s="321" t="s">
        <v>24</v>
      </c>
      <c r="L167" s="321"/>
      <c r="M167" s="180">
        <v>3.75</v>
      </c>
      <c r="N167" s="190" t="s">
        <v>141</v>
      </c>
      <c r="O167" s="287" t="b">
        <v>0</v>
      </c>
      <c r="P167" s="287" t="b">
        <v>0</v>
      </c>
      <c r="Q167" s="287" t="b">
        <v>0</v>
      </c>
      <c r="R167" s="287" t="b">
        <v>0</v>
      </c>
      <c r="S167" s="234">
        <f t="shared" si="20"/>
        <v>0</v>
      </c>
      <c r="T167" s="234">
        <f t="shared" si="21"/>
        <v>0</v>
      </c>
      <c r="U167" s="234">
        <f t="shared" si="22"/>
        <v>0</v>
      </c>
      <c r="V167" s="234">
        <f t="shared" si="23"/>
        <v>0</v>
      </c>
      <c r="W167" s="234">
        <f t="shared" si="24"/>
        <v>0</v>
      </c>
      <c r="X167" s="10">
        <v>1</v>
      </c>
      <c r="Y167" s="10">
        <v>3.75</v>
      </c>
    </row>
    <row r="168" spans="1:25" ht="24" customHeight="1" x14ac:dyDescent="0.2">
      <c r="A168" s="191" t="s">
        <v>142</v>
      </c>
      <c r="B168" s="475" t="s">
        <v>29</v>
      </c>
      <c r="C168" s="476"/>
      <c r="D168" s="477"/>
      <c r="E168" s="242"/>
      <c r="F168" s="238"/>
      <c r="G168" s="238"/>
      <c r="H168" s="239"/>
      <c r="I168" s="98"/>
      <c r="J168" s="26" t="s">
        <v>2</v>
      </c>
      <c r="K168" s="321" t="s">
        <v>25</v>
      </c>
      <c r="L168" s="321"/>
      <c r="M168" s="180">
        <v>7.5</v>
      </c>
      <c r="N168" s="190" t="s">
        <v>142</v>
      </c>
      <c r="O168" s="287" t="b">
        <v>0</v>
      </c>
      <c r="P168" s="287" t="b">
        <v>0</v>
      </c>
      <c r="Q168" s="287" t="b">
        <v>0</v>
      </c>
      <c r="R168" s="287" t="b">
        <v>0</v>
      </c>
      <c r="S168" s="234">
        <f t="shared" si="20"/>
        <v>0</v>
      </c>
      <c r="T168" s="234">
        <f t="shared" si="21"/>
        <v>0</v>
      </c>
      <c r="U168" s="234">
        <f t="shared" si="22"/>
        <v>0</v>
      </c>
      <c r="V168" s="234">
        <f t="shared" si="23"/>
        <v>0</v>
      </c>
      <c r="W168" s="234">
        <f t="shared" si="24"/>
        <v>0</v>
      </c>
      <c r="X168" s="10">
        <v>4</v>
      </c>
      <c r="Y168" s="10">
        <v>7.5</v>
      </c>
    </row>
    <row r="169" spans="1:25" ht="24" customHeight="1" x14ac:dyDescent="0.2">
      <c r="A169" s="191" t="s">
        <v>143</v>
      </c>
      <c r="B169" s="475" t="s">
        <v>308</v>
      </c>
      <c r="C169" s="476"/>
      <c r="D169" s="477"/>
      <c r="E169" s="242"/>
      <c r="F169" s="238"/>
      <c r="G169" s="238"/>
      <c r="H169" s="239"/>
      <c r="I169" s="98"/>
      <c r="J169" s="26" t="s">
        <v>4</v>
      </c>
      <c r="K169" s="321" t="s">
        <v>26</v>
      </c>
      <c r="L169" s="321"/>
      <c r="M169" s="180">
        <v>11.25</v>
      </c>
      <c r="N169" s="190" t="s">
        <v>143</v>
      </c>
      <c r="O169" s="287" t="b">
        <v>0</v>
      </c>
      <c r="P169" s="287" t="b">
        <v>0</v>
      </c>
      <c r="Q169" s="287" t="b">
        <v>0</v>
      </c>
      <c r="R169" s="287" t="b">
        <v>0</v>
      </c>
      <c r="S169" s="234">
        <f t="shared" si="20"/>
        <v>0</v>
      </c>
      <c r="T169" s="234">
        <f t="shared" si="21"/>
        <v>0</v>
      </c>
      <c r="U169" s="234">
        <f t="shared" si="22"/>
        <v>0</v>
      </c>
      <c r="V169" s="234">
        <f t="shared" si="23"/>
        <v>0</v>
      </c>
      <c r="W169" s="234">
        <f t="shared" si="24"/>
        <v>0</v>
      </c>
      <c r="X169" s="10">
        <v>7</v>
      </c>
      <c r="Y169" s="10">
        <v>11.25</v>
      </c>
    </row>
    <row r="170" spans="1:25" ht="24" customHeight="1" thickBot="1" x14ac:dyDescent="0.25">
      <c r="A170" s="191" t="s">
        <v>144</v>
      </c>
      <c r="B170" s="475" t="s">
        <v>30</v>
      </c>
      <c r="C170" s="476"/>
      <c r="D170" s="477"/>
      <c r="E170" s="242"/>
      <c r="F170" s="238"/>
      <c r="G170" s="238"/>
      <c r="H170" s="239"/>
      <c r="I170" s="98"/>
      <c r="J170" s="30" t="s">
        <v>5</v>
      </c>
      <c r="K170" s="325" t="s">
        <v>27</v>
      </c>
      <c r="L170" s="325"/>
      <c r="M170" s="182">
        <v>15</v>
      </c>
      <c r="N170" s="190" t="s">
        <v>144</v>
      </c>
      <c r="O170" s="287" t="b">
        <v>0</v>
      </c>
      <c r="P170" s="287" t="b">
        <v>0</v>
      </c>
      <c r="Q170" s="287" t="b">
        <v>0</v>
      </c>
      <c r="R170" s="287" t="b">
        <v>0</v>
      </c>
      <c r="S170" s="234">
        <f t="shared" si="20"/>
        <v>0</v>
      </c>
      <c r="T170" s="234">
        <f t="shared" si="21"/>
        <v>0</v>
      </c>
      <c r="U170" s="234">
        <f t="shared" si="22"/>
        <v>0</v>
      </c>
      <c r="V170" s="234">
        <f t="shared" si="23"/>
        <v>0</v>
      </c>
      <c r="W170" s="234">
        <f t="shared" si="24"/>
        <v>0</v>
      </c>
      <c r="X170" s="10">
        <v>12</v>
      </c>
      <c r="Y170" s="10">
        <v>15</v>
      </c>
    </row>
    <row r="171" spans="1:25" ht="24" customHeight="1" thickBot="1" x14ac:dyDescent="0.25">
      <c r="A171" s="192" t="s">
        <v>145</v>
      </c>
      <c r="B171" s="485" t="s">
        <v>309</v>
      </c>
      <c r="C171" s="486"/>
      <c r="D171" s="487"/>
      <c r="E171" s="286"/>
      <c r="F171" s="240"/>
      <c r="G171" s="240"/>
      <c r="H171" s="243"/>
      <c r="I171" s="98"/>
      <c r="J171" s="98"/>
      <c r="K171" s="38"/>
      <c r="L171" s="39"/>
      <c r="M171" s="39"/>
      <c r="N171" s="190" t="s">
        <v>145</v>
      </c>
      <c r="O171" s="287" t="b">
        <v>0</v>
      </c>
      <c r="P171" s="287" t="b">
        <v>0</v>
      </c>
      <c r="Q171" s="287" t="b">
        <v>0</v>
      </c>
      <c r="R171" s="287" t="b">
        <v>0</v>
      </c>
      <c r="S171" s="234">
        <f t="shared" si="20"/>
        <v>0</v>
      </c>
      <c r="T171" s="234">
        <f t="shared" si="21"/>
        <v>0</v>
      </c>
      <c r="U171" s="234">
        <f t="shared" si="22"/>
        <v>0</v>
      </c>
      <c r="V171" s="234">
        <f t="shared" si="23"/>
        <v>0</v>
      </c>
      <c r="W171" s="234">
        <f t="shared" si="24"/>
        <v>0</v>
      </c>
    </row>
    <row r="172" spans="1:25" ht="15.75" customHeight="1" thickBot="1" x14ac:dyDescent="0.25">
      <c r="A172" s="193"/>
      <c r="B172" s="194"/>
      <c r="C172" s="194"/>
      <c r="D172" s="194"/>
      <c r="E172" s="195" t="s">
        <v>8</v>
      </c>
      <c r="F172" s="195"/>
      <c r="G172" s="195"/>
      <c r="H172" s="196">
        <f>SUM(S166:V171)</f>
        <v>0</v>
      </c>
      <c r="I172" s="197" t="s">
        <v>146</v>
      </c>
      <c r="J172" s="19"/>
      <c r="K172" s="38"/>
      <c r="L172" s="39"/>
      <c r="M172" s="39"/>
      <c r="N172" s="198"/>
      <c r="O172" s="199"/>
      <c r="P172" s="199"/>
      <c r="Q172" s="199"/>
      <c r="R172" s="199"/>
    </row>
    <row r="173" spans="1:25" ht="24.95" customHeight="1" x14ac:dyDescent="0.2">
      <c r="A173" s="37"/>
      <c r="B173" s="3"/>
      <c r="C173" s="3"/>
      <c r="D173" s="200"/>
      <c r="E173" s="200"/>
      <c r="F173" s="200"/>
      <c r="G173" s="200"/>
      <c r="H173" s="200"/>
      <c r="I173" s="200"/>
      <c r="J173" s="200"/>
      <c r="K173" s="115"/>
      <c r="L173" s="208"/>
      <c r="M173" s="208"/>
    </row>
    <row r="174" spans="1:25" x14ac:dyDescent="0.2">
      <c r="A174" s="330" t="s">
        <v>230</v>
      </c>
      <c r="B174" s="330"/>
      <c r="C174" s="330"/>
      <c r="D174" s="330"/>
      <c r="E174" s="330"/>
      <c r="F174" s="330"/>
      <c r="G174" s="330"/>
      <c r="H174" s="330"/>
      <c r="I174" s="330"/>
      <c r="J174" s="330"/>
      <c r="K174" s="330"/>
      <c r="L174" s="330"/>
      <c r="M174" s="330"/>
    </row>
    <row r="175" spans="1:25" x14ac:dyDescent="0.2">
      <c r="A175" s="40"/>
      <c r="B175" s="3"/>
      <c r="C175" s="3"/>
      <c r="D175" s="4"/>
      <c r="E175" s="5"/>
      <c r="F175" s="6"/>
      <c r="G175" s="6"/>
      <c r="H175" s="6"/>
      <c r="I175" s="6"/>
      <c r="J175" s="7"/>
      <c r="K175" s="8"/>
      <c r="L175" s="8"/>
      <c r="M175" s="8"/>
    </row>
    <row r="176" spans="1:25" x14ac:dyDescent="0.2">
      <c r="A176" s="129"/>
      <c r="B176" s="129"/>
      <c r="C176" s="129"/>
      <c r="D176" s="129"/>
      <c r="E176" s="129"/>
      <c r="F176" s="129"/>
      <c r="G176" s="129"/>
      <c r="H176" s="129"/>
      <c r="I176" s="129"/>
      <c r="J176" s="129"/>
      <c r="K176" s="129"/>
      <c r="L176" s="129"/>
      <c r="M176" s="129"/>
    </row>
    <row r="177" spans="1:23" ht="13.5" thickBot="1" x14ac:dyDescent="0.25">
      <c r="A177" s="129"/>
      <c r="B177" s="129"/>
      <c r="C177" s="129"/>
      <c r="D177" s="129"/>
      <c r="E177" s="129"/>
      <c r="F177" s="129"/>
      <c r="G177" s="129"/>
      <c r="H177" s="129"/>
      <c r="I177" s="129"/>
      <c r="J177" s="129"/>
      <c r="K177" s="129"/>
      <c r="L177" s="129"/>
      <c r="M177" s="129"/>
    </row>
    <row r="178" spans="1:23" ht="24" customHeight="1" thickBot="1" x14ac:dyDescent="0.25">
      <c r="A178" s="201">
        <v>7</v>
      </c>
      <c r="B178" s="488" t="s">
        <v>195</v>
      </c>
      <c r="C178" s="489"/>
      <c r="D178" s="490"/>
      <c r="E178" s="202" t="s">
        <v>229</v>
      </c>
      <c r="F178" s="203" t="s">
        <v>231</v>
      </c>
      <c r="G178" s="203" t="s">
        <v>232</v>
      </c>
      <c r="H178" s="204" t="s">
        <v>233</v>
      </c>
      <c r="I178" s="205"/>
      <c r="J178" s="491"/>
      <c r="K178" s="491"/>
      <c r="L178" s="491"/>
      <c r="M178" s="113"/>
      <c r="N178" s="206">
        <v>7</v>
      </c>
      <c r="O178" s="207"/>
      <c r="P178" s="207"/>
      <c r="Q178" s="207"/>
      <c r="R178" s="207"/>
    </row>
    <row r="179" spans="1:23" ht="24.6" customHeight="1" x14ac:dyDescent="0.2">
      <c r="A179" s="191" t="s">
        <v>200</v>
      </c>
      <c r="B179" s="475" t="s">
        <v>197</v>
      </c>
      <c r="C179" s="476"/>
      <c r="D179" s="477"/>
      <c r="E179" s="235"/>
      <c r="F179" s="236"/>
      <c r="G179" s="288"/>
      <c r="H179" s="276"/>
      <c r="I179" s="98"/>
      <c r="J179" s="210"/>
      <c r="K179" s="484"/>
      <c r="L179" s="484"/>
      <c r="M179" s="209"/>
      <c r="N179" s="190" t="s">
        <v>200</v>
      </c>
      <c r="O179" s="287" t="b">
        <v>0</v>
      </c>
      <c r="P179" s="287" t="b">
        <v>0</v>
      </c>
      <c r="Q179" s="287" t="b">
        <v>0</v>
      </c>
      <c r="R179" s="287" t="b">
        <v>0</v>
      </c>
      <c r="S179" s="234">
        <f t="shared" ref="S179:S185" si="25">IF(O179=TRUE,0,0)</f>
        <v>0</v>
      </c>
      <c r="T179" s="234">
        <f t="shared" ref="T179:T185" si="26">IF(P179=TRUE,1,0)</f>
        <v>0</v>
      </c>
      <c r="U179" s="234">
        <f t="shared" ref="U179:U185" si="27">IF(Q179=TRUE,2,0)</f>
        <v>0</v>
      </c>
      <c r="V179" s="234">
        <f t="shared" ref="V179:V185" si="28">IF(R179=TRUE,3,0)</f>
        <v>0</v>
      </c>
      <c r="W179" s="234">
        <f t="shared" ref="W179:W185" si="29">COUNTIF(O179:R179,TRUE)</f>
        <v>0</v>
      </c>
    </row>
    <row r="180" spans="1:23" ht="24.6" customHeight="1" x14ac:dyDescent="0.2">
      <c r="A180" s="191" t="s">
        <v>201</v>
      </c>
      <c r="B180" s="475" t="s">
        <v>198</v>
      </c>
      <c r="C180" s="476"/>
      <c r="D180" s="477"/>
      <c r="E180" s="242"/>
      <c r="F180" s="238"/>
      <c r="G180" s="289"/>
      <c r="H180" s="239"/>
      <c r="I180" s="98"/>
      <c r="J180" s="210"/>
      <c r="K180" s="497" t="s">
        <v>267</v>
      </c>
      <c r="L180" s="498"/>
      <c r="M180" s="498"/>
      <c r="N180" s="190" t="s">
        <v>201</v>
      </c>
      <c r="O180" s="287" t="b">
        <v>0</v>
      </c>
      <c r="P180" s="287" t="b">
        <v>0</v>
      </c>
      <c r="Q180" s="287" t="b">
        <v>0</v>
      </c>
      <c r="R180" s="287" t="b">
        <v>0</v>
      </c>
      <c r="S180" s="234">
        <f t="shared" si="25"/>
        <v>0</v>
      </c>
      <c r="T180" s="234">
        <f t="shared" si="26"/>
        <v>0</v>
      </c>
      <c r="U180" s="234">
        <f t="shared" si="27"/>
        <v>0</v>
      </c>
      <c r="V180" s="234">
        <f t="shared" si="28"/>
        <v>0</v>
      </c>
      <c r="W180" s="234">
        <f t="shared" si="29"/>
        <v>0</v>
      </c>
    </row>
    <row r="181" spans="1:23" ht="24.6" customHeight="1" x14ac:dyDescent="0.2">
      <c r="A181" s="191" t="s">
        <v>205</v>
      </c>
      <c r="B181" s="475" t="s">
        <v>199</v>
      </c>
      <c r="C181" s="476"/>
      <c r="D181" s="477"/>
      <c r="E181" s="242"/>
      <c r="F181" s="238"/>
      <c r="G181" s="238"/>
      <c r="H181" s="237"/>
      <c r="I181" s="98"/>
      <c r="J181" s="210"/>
      <c r="K181" s="498"/>
      <c r="L181" s="498"/>
      <c r="M181" s="498"/>
      <c r="N181" s="190" t="s">
        <v>205</v>
      </c>
      <c r="O181" s="287" t="b">
        <v>0</v>
      </c>
      <c r="P181" s="287" t="b">
        <v>0</v>
      </c>
      <c r="Q181" s="287" t="b">
        <v>0</v>
      </c>
      <c r="R181" s="287" t="b">
        <v>0</v>
      </c>
      <c r="S181" s="234">
        <f t="shared" si="25"/>
        <v>0</v>
      </c>
      <c r="T181" s="234">
        <f t="shared" si="26"/>
        <v>0</v>
      </c>
      <c r="U181" s="234">
        <f t="shared" si="27"/>
        <v>0</v>
      </c>
      <c r="V181" s="234">
        <f t="shared" si="28"/>
        <v>0</v>
      </c>
      <c r="W181" s="234">
        <f t="shared" si="29"/>
        <v>0</v>
      </c>
    </row>
    <row r="182" spans="1:23" ht="24.6" customHeight="1" x14ac:dyDescent="0.2">
      <c r="A182" s="191" t="s">
        <v>206</v>
      </c>
      <c r="B182" s="475" t="s">
        <v>202</v>
      </c>
      <c r="C182" s="476"/>
      <c r="D182" s="477"/>
      <c r="E182" s="242"/>
      <c r="F182" s="238"/>
      <c r="G182" s="238"/>
      <c r="H182" s="239"/>
      <c r="I182" s="98"/>
      <c r="J182" s="210"/>
      <c r="K182" s="498"/>
      <c r="L182" s="498"/>
      <c r="M182" s="498"/>
      <c r="N182" s="190" t="s">
        <v>206</v>
      </c>
      <c r="O182" s="287" t="b">
        <v>0</v>
      </c>
      <c r="P182" s="287" t="b">
        <v>0</v>
      </c>
      <c r="Q182" s="287" t="b">
        <v>0</v>
      </c>
      <c r="R182" s="287" t="b">
        <v>0</v>
      </c>
      <c r="S182" s="234">
        <f t="shared" si="25"/>
        <v>0</v>
      </c>
      <c r="T182" s="234">
        <f t="shared" si="26"/>
        <v>0</v>
      </c>
      <c r="U182" s="234">
        <f t="shared" si="27"/>
        <v>0</v>
      </c>
      <c r="V182" s="234">
        <f t="shared" si="28"/>
        <v>0</v>
      </c>
      <c r="W182" s="234">
        <f t="shared" si="29"/>
        <v>0</v>
      </c>
    </row>
    <row r="183" spans="1:23" ht="24.6" customHeight="1" x14ac:dyDescent="0.2">
      <c r="A183" s="191" t="s">
        <v>207</v>
      </c>
      <c r="B183" s="475" t="s">
        <v>203</v>
      </c>
      <c r="C183" s="476"/>
      <c r="D183" s="477"/>
      <c r="E183" s="242"/>
      <c r="F183" s="238"/>
      <c r="G183" s="238"/>
      <c r="H183" s="239"/>
      <c r="I183" s="98"/>
      <c r="J183" s="210"/>
      <c r="K183" s="498"/>
      <c r="L183" s="498"/>
      <c r="M183" s="498"/>
      <c r="N183" s="190" t="s">
        <v>207</v>
      </c>
      <c r="O183" s="287" t="b">
        <v>0</v>
      </c>
      <c r="P183" s="287" t="b">
        <v>0</v>
      </c>
      <c r="Q183" s="287" t="b">
        <v>0</v>
      </c>
      <c r="R183" s="287" t="b">
        <v>0</v>
      </c>
      <c r="S183" s="234">
        <f t="shared" si="25"/>
        <v>0</v>
      </c>
      <c r="T183" s="234">
        <f t="shared" si="26"/>
        <v>0</v>
      </c>
      <c r="U183" s="234">
        <f t="shared" si="27"/>
        <v>0</v>
      </c>
      <c r="V183" s="234">
        <f t="shared" si="28"/>
        <v>0</v>
      </c>
      <c r="W183" s="234">
        <f t="shared" si="29"/>
        <v>0</v>
      </c>
    </row>
    <row r="184" spans="1:23" ht="24.6" customHeight="1" x14ac:dyDescent="0.2">
      <c r="A184" s="191" t="s">
        <v>208</v>
      </c>
      <c r="B184" s="475" t="s">
        <v>204</v>
      </c>
      <c r="C184" s="476"/>
      <c r="D184" s="477"/>
      <c r="E184" s="286"/>
      <c r="F184" s="240"/>
      <c r="G184" s="240"/>
      <c r="H184" s="243"/>
      <c r="I184" s="98"/>
      <c r="J184" s="98"/>
      <c r="K184" s="498"/>
      <c r="L184" s="498"/>
      <c r="M184" s="498"/>
      <c r="N184" s="190" t="s">
        <v>208</v>
      </c>
      <c r="O184" s="287" t="b">
        <v>0</v>
      </c>
      <c r="P184" s="287" t="b">
        <v>0</v>
      </c>
      <c r="Q184" s="287" t="b">
        <v>0</v>
      </c>
      <c r="R184" s="287" t="b">
        <v>0</v>
      </c>
      <c r="S184" s="234">
        <f t="shared" si="25"/>
        <v>0</v>
      </c>
      <c r="T184" s="234">
        <f t="shared" si="26"/>
        <v>0</v>
      </c>
      <c r="U184" s="234">
        <f t="shared" si="27"/>
        <v>0</v>
      </c>
      <c r="V184" s="234">
        <f t="shared" si="28"/>
        <v>0</v>
      </c>
      <c r="W184" s="234">
        <f t="shared" si="29"/>
        <v>0</v>
      </c>
    </row>
    <row r="185" spans="1:23" ht="24.6" customHeight="1" thickBot="1" x14ac:dyDescent="0.25">
      <c r="A185" s="192" t="s">
        <v>209</v>
      </c>
      <c r="B185" s="478" t="s">
        <v>210</v>
      </c>
      <c r="C185" s="479"/>
      <c r="D185" s="480"/>
      <c r="E185" s="286"/>
      <c r="F185" s="240"/>
      <c r="G185" s="240"/>
      <c r="H185" s="243"/>
      <c r="I185" s="98"/>
      <c r="J185" s="98"/>
      <c r="K185" s="498"/>
      <c r="L185" s="498"/>
      <c r="M185" s="498"/>
      <c r="N185" s="190" t="s">
        <v>209</v>
      </c>
      <c r="O185" s="287" t="b">
        <v>0</v>
      </c>
      <c r="P185" s="287" t="b">
        <v>0</v>
      </c>
      <c r="Q185" s="287" t="b">
        <v>0</v>
      </c>
      <c r="R185" s="287" t="b">
        <v>0</v>
      </c>
      <c r="S185" s="234">
        <f t="shared" si="25"/>
        <v>0</v>
      </c>
      <c r="T185" s="234">
        <f t="shared" si="26"/>
        <v>0</v>
      </c>
      <c r="U185" s="234">
        <f t="shared" si="27"/>
        <v>0</v>
      </c>
      <c r="V185" s="234">
        <f t="shared" si="28"/>
        <v>0</v>
      </c>
      <c r="W185" s="234">
        <f t="shared" si="29"/>
        <v>0</v>
      </c>
    </row>
    <row r="186" spans="1:23" ht="15.75" customHeight="1" thickBot="1" x14ac:dyDescent="0.25">
      <c r="A186" s="211"/>
      <c r="B186" s="212"/>
      <c r="C186" s="212"/>
      <c r="D186" s="212"/>
      <c r="E186" s="213"/>
      <c r="F186" s="213"/>
      <c r="G186" s="214"/>
      <c r="H186" s="215"/>
      <c r="I186" s="216"/>
      <c r="J186" s="19"/>
      <c r="K186" s="498"/>
      <c r="L186" s="498"/>
      <c r="M186" s="498"/>
      <c r="N186" s="217"/>
      <c r="O186" s="218"/>
      <c r="P186" s="218"/>
      <c r="Q186" s="218"/>
      <c r="R186" s="218"/>
    </row>
    <row r="187" spans="1:23" ht="13.5" thickBot="1" x14ac:dyDescent="0.25">
      <c r="A187" s="129"/>
      <c r="B187" s="129"/>
      <c r="C187" s="129"/>
      <c r="D187" s="129"/>
      <c r="E187" s="129"/>
      <c r="F187" s="129"/>
      <c r="G187" s="129"/>
      <c r="H187" s="129"/>
      <c r="I187" s="129"/>
      <c r="J187" s="129"/>
      <c r="K187" s="498"/>
      <c r="L187" s="498"/>
      <c r="M187" s="498"/>
      <c r="O187" s="9" t="b">
        <v>0</v>
      </c>
    </row>
    <row r="188" spans="1:23" ht="24" customHeight="1" thickBot="1" x14ac:dyDescent="0.25">
      <c r="A188" s="219">
        <v>8</v>
      </c>
      <c r="B188" s="481" t="s">
        <v>196</v>
      </c>
      <c r="C188" s="482"/>
      <c r="D188" s="483"/>
      <c r="E188" s="202" t="s">
        <v>229</v>
      </c>
      <c r="F188" s="203" t="s">
        <v>231</v>
      </c>
      <c r="G188" s="203" t="s">
        <v>232</v>
      </c>
      <c r="H188" s="204" t="s">
        <v>233</v>
      </c>
      <c r="I188" s="220"/>
      <c r="J188" s="221"/>
      <c r="K188" s="498"/>
      <c r="L188" s="498"/>
      <c r="M188" s="498"/>
      <c r="N188" s="206">
        <v>8</v>
      </c>
      <c r="O188" s="207"/>
      <c r="P188" s="207"/>
      <c r="Q188" s="207"/>
      <c r="R188" s="207"/>
    </row>
    <row r="189" spans="1:23" ht="24.6" customHeight="1" x14ac:dyDescent="0.2">
      <c r="A189" s="191" t="s">
        <v>218</v>
      </c>
      <c r="B189" s="475" t="s">
        <v>211</v>
      </c>
      <c r="C189" s="476"/>
      <c r="D189" s="477"/>
      <c r="E189" s="235"/>
      <c r="F189" s="236"/>
      <c r="G189" s="236"/>
      <c r="H189" s="237"/>
      <c r="I189" s="98"/>
      <c r="J189" s="210"/>
      <c r="K189" s="498"/>
      <c r="L189" s="498"/>
      <c r="M189" s="498"/>
      <c r="N189" s="190" t="s">
        <v>218</v>
      </c>
      <c r="O189" s="287" t="b">
        <v>0</v>
      </c>
      <c r="P189" s="287" t="b">
        <v>0</v>
      </c>
      <c r="Q189" s="287" t="b">
        <v>0</v>
      </c>
      <c r="R189" s="287" t="b">
        <v>0</v>
      </c>
      <c r="S189" s="234">
        <f t="shared" ref="S189:S195" si="30">IF(O189=TRUE,0,0)</f>
        <v>0</v>
      </c>
      <c r="T189" s="234">
        <f t="shared" ref="T189:T195" si="31">IF(P189=TRUE,1,0)</f>
        <v>0</v>
      </c>
      <c r="U189" s="234">
        <f t="shared" ref="U189:U195" si="32">IF(Q189=TRUE,2,0)</f>
        <v>0</v>
      </c>
      <c r="V189" s="234">
        <f t="shared" ref="V189:V195" si="33">IF(R189=TRUE,3,0)</f>
        <v>0</v>
      </c>
      <c r="W189" s="234">
        <f t="shared" ref="W189:W195" si="34">COUNTIF(O189:R189,TRUE)</f>
        <v>0</v>
      </c>
    </row>
    <row r="190" spans="1:23" ht="24.6" customHeight="1" x14ac:dyDescent="0.2">
      <c r="A190" s="191" t="s">
        <v>219</v>
      </c>
      <c r="B190" s="475" t="s">
        <v>212</v>
      </c>
      <c r="C190" s="476"/>
      <c r="D190" s="477"/>
      <c r="E190" s="242"/>
      <c r="F190" s="238"/>
      <c r="G190" s="238"/>
      <c r="H190" s="239"/>
      <c r="I190" s="98"/>
      <c r="J190" s="210"/>
      <c r="K190" s="498"/>
      <c r="L190" s="498"/>
      <c r="M190" s="498"/>
      <c r="N190" s="190" t="s">
        <v>219</v>
      </c>
      <c r="O190" s="287" t="b">
        <v>0</v>
      </c>
      <c r="P190" s="287" t="b">
        <v>0</v>
      </c>
      <c r="Q190" s="287" t="b">
        <v>0</v>
      </c>
      <c r="R190" s="287" t="b">
        <v>0</v>
      </c>
      <c r="S190" s="234">
        <f t="shared" si="30"/>
        <v>0</v>
      </c>
      <c r="T190" s="234">
        <f t="shared" si="31"/>
        <v>0</v>
      </c>
      <c r="U190" s="234">
        <f t="shared" si="32"/>
        <v>0</v>
      </c>
      <c r="V190" s="234">
        <f t="shared" si="33"/>
        <v>0</v>
      </c>
      <c r="W190" s="234">
        <f t="shared" si="34"/>
        <v>0</v>
      </c>
    </row>
    <row r="191" spans="1:23" ht="24.6" customHeight="1" x14ac:dyDescent="0.2">
      <c r="A191" s="191" t="s">
        <v>220</v>
      </c>
      <c r="B191" s="475" t="s">
        <v>213</v>
      </c>
      <c r="C191" s="476"/>
      <c r="D191" s="477"/>
      <c r="E191" s="242"/>
      <c r="F191" s="238"/>
      <c r="G191" s="238"/>
      <c r="H191" s="239"/>
      <c r="I191" s="98"/>
      <c r="J191" s="210"/>
      <c r="K191" s="498"/>
      <c r="L191" s="498"/>
      <c r="M191" s="498"/>
      <c r="N191" s="190" t="s">
        <v>220</v>
      </c>
      <c r="O191" s="287" t="b">
        <v>0</v>
      </c>
      <c r="P191" s="287" t="b">
        <v>0</v>
      </c>
      <c r="Q191" s="287" t="b">
        <v>0</v>
      </c>
      <c r="R191" s="287" t="b">
        <v>0</v>
      </c>
      <c r="S191" s="234">
        <f t="shared" si="30"/>
        <v>0</v>
      </c>
      <c r="T191" s="234">
        <f t="shared" si="31"/>
        <v>0</v>
      </c>
      <c r="U191" s="234">
        <f t="shared" si="32"/>
        <v>0</v>
      </c>
      <c r="V191" s="234">
        <f t="shared" si="33"/>
        <v>0</v>
      </c>
      <c r="W191" s="234">
        <f t="shared" si="34"/>
        <v>0</v>
      </c>
    </row>
    <row r="192" spans="1:23" ht="24.6" customHeight="1" x14ac:dyDescent="0.2">
      <c r="A192" s="191" t="s">
        <v>221</v>
      </c>
      <c r="B192" s="475" t="s">
        <v>214</v>
      </c>
      <c r="C192" s="476"/>
      <c r="D192" s="477"/>
      <c r="E192" s="242"/>
      <c r="F192" s="238"/>
      <c r="G192" s="238"/>
      <c r="H192" s="239"/>
      <c r="I192" s="98"/>
      <c r="J192" s="210"/>
      <c r="K192" s="498"/>
      <c r="L192" s="498"/>
      <c r="M192" s="498"/>
      <c r="N192" s="190" t="s">
        <v>221</v>
      </c>
      <c r="O192" s="287" t="b">
        <v>0</v>
      </c>
      <c r="P192" s="287" t="b">
        <v>0</v>
      </c>
      <c r="Q192" s="287" t="b">
        <v>0</v>
      </c>
      <c r="R192" s="287" t="b">
        <v>0</v>
      </c>
      <c r="S192" s="234">
        <f t="shared" si="30"/>
        <v>0</v>
      </c>
      <c r="T192" s="234">
        <f t="shared" si="31"/>
        <v>0</v>
      </c>
      <c r="U192" s="234">
        <f t="shared" si="32"/>
        <v>0</v>
      </c>
      <c r="V192" s="234">
        <f t="shared" si="33"/>
        <v>0</v>
      </c>
      <c r="W192" s="234">
        <f t="shared" si="34"/>
        <v>0</v>
      </c>
    </row>
    <row r="193" spans="1:23" ht="24.6" customHeight="1" x14ac:dyDescent="0.2">
      <c r="A193" s="191" t="s">
        <v>222</v>
      </c>
      <c r="B193" s="475" t="s">
        <v>215</v>
      </c>
      <c r="C193" s="476"/>
      <c r="D193" s="477"/>
      <c r="E193" s="242"/>
      <c r="F193" s="238"/>
      <c r="G193" s="238"/>
      <c r="H193" s="239"/>
      <c r="I193" s="98"/>
      <c r="J193" s="210"/>
      <c r="K193" s="498"/>
      <c r="L193" s="498"/>
      <c r="M193" s="498"/>
      <c r="N193" s="190" t="s">
        <v>222</v>
      </c>
      <c r="O193" s="287" t="b">
        <v>0</v>
      </c>
      <c r="P193" s="287" t="b">
        <v>0</v>
      </c>
      <c r="Q193" s="287" t="b">
        <v>0</v>
      </c>
      <c r="R193" s="287" t="b">
        <v>0</v>
      </c>
      <c r="S193" s="234">
        <f t="shared" si="30"/>
        <v>0</v>
      </c>
      <c r="T193" s="234">
        <f t="shared" si="31"/>
        <v>0</v>
      </c>
      <c r="U193" s="234">
        <f t="shared" si="32"/>
        <v>0</v>
      </c>
      <c r="V193" s="234">
        <f t="shared" si="33"/>
        <v>0</v>
      </c>
      <c r="W193" s="234">
        <f t="shared" si="34"/>
        <v>0</v>
      </c>
    </row>
    <row r="194" spans="1:23" ht="24.6" customHeight="1" x14ac:dyDescent="0.2">
      <c r="A194" s="191" t="s">
        <v>223</v>
      </c>
      <c r="B194" s="475" t="s">
        <v>216</v>
      </c>
      <c r="C194" s="476"/>
      <c r="D194" s="477"/>
      <c r="E194" s="286"/>
      <c r="F194" s="240"/>
      <c r="G194" s="240"/>
      <c r="H194" s="243"/>
      <c r="I194" s="98"/>
      <c r="J194" s="98"/>
      <c r="K194" s="498"/>
      <c r="L194" s="498"/>
      <c r="M194" s="498"/>
      <c r="N194" s="190" t="s">
        <v>223</v>
      </c>
      <c r="O194" s="287" t="b">
        <v>0</v>
      </c>
      <c r="P194" s="287" t="b">
        <v>0</v>
      </c>
      <c r="Q194" s="287" t="b">
        <v>0</v>
      </c>
      <c r="R194" s="287" t="b">
        <v>0</v>
      </c>
      <c r="S194" s="234">
        <f t="shared" si="30"/>
        <v>0</v>
      </c>
      <c r="T194" s="234">
        <f t="shared" si="31"/>
        <v>0</v>
      </c>
      <c r="U194" s="234">
        <f t="shared" si="32"/>
        <v>0</v>
      </c>
      <c r="V194" s="234">
        <f t="shared" si="33"/>
        <v>0</v>
      </c>
      <c r="W194" s="234">
        <f t="shared" si="34"/>
        <v>0</v>
      </c>
    </row>
    <row r="195" spans="1:23" ht="24.6" customHeight="1" thickBot="1" x14ac:dyDescent="0.25">
      <c r="A195" s="192" t="s">
        <v>224</v>
      </c>
      <c r="B195" s="478" t="s">
        <v>217</v>
      </c>
      <c r="C195" s="479"/>
      <c r="D195" s="480"/>
      <c r="E195" s="286"/>
      <c r="F195" s="240"/>
      <c r="G195" s="240"/>
      <c r="H195" s="243"/>
      <c r="I195" s="98"/>
      <c r="J195" s="98"/>
      <c r="K195" s="38"/>
      <c r="L195" s="39"/>
      <c r="M195" s="39"/>
      <c r="N195" s="190" t="s">
        <v>224</v>
      </c>
      <c r="O195" s="287" t="b">
        <v>0</v>
      </c>
      <c r="P195" s="287" t="b">
        <v>0</v>
      </c>
      <c r="Q195" s="287" t="b">
        <v>0</v>
      </c>
      <c r="R195" s="287" t="b">
        <v>0</v>
      </c>
      <c r="S195" s="234">
        <f t="shared" si="30"/>
        <v>0</v>
      </c>
      <c r="T195" s="234">
        <f t="shared" si="31"/>
        <v>0</v>
      </c>
      <c r="U195" s="234">
        <f t="shared" si="32"/>
        <v>0</v>
      </c>
      <c r="V195" s="234">
        <f t="shared" si="33"/>
        <v>0</v>
      </c>
      <c r="W195" s="234">
        <f t="shared" si="34"/>
        <v>0</v>
      </c>
    </row>
    <row r="196" spans="1:23" ht="15.75" customHeight="1" thickBot="1" x14ac:dyDescent="0.25">
      <c r="A196" s="211"/>
      <c r="B196" s="212"/>
      <c r="C196" s="212"/>
      <c r="D196" s="212"/>
      <c r="E196" s="213"/>
      <c r="F196" s="213"/>
      <c r="G196" s="214"/>
      <c r="H196" s="215"/>
      <c r="I196" s="216"/>
      <c r="J196" s="19"/>
      <c r="K196" s="38"/>
      <c r="L196" s="39"/>
      <c r="M196" s="39"/>
      <c r="N196" s="217"/>
      <c r="O196" s="218"/>
      <c r="P196" s="218"/>
      <c r="Q196" s="218"/>
      <c r="R196" s="218"/>
    </row>
    <row r="197" spans="1:23" x14ac:dyDescent="0.2">
      <c r="A197" s="129"/>
      <c r="B197" s="129"/>
      <c r="C197" s="129"/>
      <c r="D197" s="129"/>
      <c r="E197" s="129"/>
      <c r="F197" s="129"/>
      <c r="G197" s="129"/>
      <c r="H197" s="129"/>
      <c r="I197" s="129"/>
      <c r="J197" s="129"/>
      <c r="K197" s="129"/>
      <c r="L197" s="129"/>
      <c r="M197" s="129"/>
    </row>
    <row r="198" spans="1:23" x14ac:dyDescent="0.2">
      <c r="A198" s="330" t="s">
        <v>230</v>
      </c>
      <c r="B198" s="330"/>
      <c r="C198" s="330"/>
      <c r="D198" s="330"/>
      <c r="E198" s="330"/>
      <c r="F198" s="330"/>
      <c r="G198" s="330"/>
      <c r="H198" s="330"/>
      <c r="I198" s="330"/>
      <c r="J198" s="330"/>
      <c r="K198" s="330"/>
      <c r="L198" s="330"/>
      <c r="M198" s="330"/>
    </row>
    <row r="199" spans="1:23" x14ac:dyDescent="0.2">
      <c r="A199" s="129"/>
      <c r="B199" s="129"/>
      <c r="C199" s="129"/>
      <c r="D199" s="129"/>
      <c r="E199" s="129"/>
      <c r="F199" s="129"/>
      <c r="G199" s="129"/>
      <c r="H199" s="129"/>
      <c r="I199" s="129"/>
      <c r="J199" s="129"/>
      <c r="K199" s="129"/>
      <c r="L199" s="129"/>
      <c r="M199" s="129"/>
    </row>
    <row r="200" spans="1:23" x14ac:dyDescent="0.2">
      <c r="A200" s="129"/>
      <c r="B200" s="129"/>
      <c r="C200" s="129"/>
      <c r="D200" s="129"/>
      <c r="E200" s="129"/>
      <c r="F200" s="129"/>
      <c r="G200" s="129"/>
      <c r="H200" s="129"/>
      <c r="I200" s="129"/>
      <c r="J200" s="129"/>
      <c r="K200" s="129"/>
      <c r="L200" s="129"/>
      <c r="M200" s="129"/>
    </row>
    <row r="201" spans="1:23" ht="51.75" customHeight="1" x14ac:dyDescent="0.2">
      <c r="A201" s="129"/>
      <c r="B201" s="496" t="s">
        <v>261</v>
      </c>
      <c r="C201" s="496"/>
      <c r="D201" s="496"/>
      <c r="E201" s="496"/>
      <c r="F201" s="496"/>
      <c r="G201" s="496"/>
      <c r="H201" s="496"/>
      <c r="I201" s="496"/>
      <c r="J201" s="129"/>
      <c r="K201" s="129"/>
      <c r="L201" s="129"/>
      <c r="M201" s="129"/>
    </row>
    <row r="202" spans="1:23" ht="24.95" customHeight="1" thickBot="1" x14ac:dyDescent="0.25">
      <c r="A202" s="37"/>
      <c r="B202" s="492" t="s">
        <v>41</v>
      </c>
      <c r="C202" s="492"/>
      <c r="D202" s="492"/>
      <c r="E202" s="493" t="s">
        <v>42</v>
      </c>
      <c r="F202" s="493"/>
      <c r="G202" s="493"/>
      <c r="H202" s="494" t="s">
        <v>148</v>
      </c>
      <c r="I202" s="495"/>
      <c r="J202" s="7"/>
      <c r="K202" s="38"/>
      <c r="L202" s="208"/>
      <c r="M202" s="208"/>
    </row>
    <row r="203" spans="1:23" ht="24.95" customHeight="1" thickTop="1" thickBot="1" x14ac:dyDescent="0.25">
      <c r="A203" s="37"/>
      <c r="B203" s="499" t="s">
        <v>179</v>
      </c>
      <c r="C203" s="500"/>
      <c r="D203" s="501"/>
      <c r="E203" s="502">
        <v>0.1</v>
      </c>
      <c r="F203" s="503"/>
      <c r="G203" s="504"/>
      <c r="H203" s="505">
        <f>IFERROR(VLOOKUP(H8,X3:Y7,2,TRUE),0)</f>
        <v>0</v>
      </c>
      <c r="I203" s="506"/>
      <c r="J203" s="7"/>
      <c r="K203" s="38"/>
      <c r="L203" s="208"/>
      <c r="M203" s="208"/>
    </row>
    <row r="204" spans="1:23" ht="24.95" customHeight="1" thickTop="1" thickBot="1" x14ac:dyDescent="0.25">
      <c r="A204" s="37"/>
      <c r="B204" s="499" t="s">
        <v>176</v>
      </c>
      <c r="C204" s="500"/>
      <c r="D204" s="501"/>
      <c r="E204" s="502">
        <v>0.15</v>
      </c>
      <c r="F204" s="503"/>
      <c r="G204" s="504"/>
      <c r="H204" s="505">
        <f>IFERROR(IF(Y37&gt;Y61,Y37,Y61),0)</f>
        <v>0</v>
      </c>
      <c r="I204" s="506"/>
      <c r="J204" s="7"/>
      <c r="K204" s="38"/>
      <c r="L204" s="222"/>
      <c r="M204" s="208"/>
    </row>
    <row r="205" spans="1:23" ht="24.6" customHeight="1" thickTop="1" thickBot="1" x14ac:dyDescent="0.25">
      <c r="A205" s="37"/>
      <c r="B205" s="499" t="s">
        <v>177</v>
      </c>
      <c r="C205" s="500"/>
      <c r="D205" s="501"/>
      <c r="E205" s="502">
        <v>0.4</v>
      </c>
      <c r="F205" s="503"/>
      <c r="G205" s="504"/>
      <c r="H205" s="505">
        <f>IFERROR(VLOOKUP(H125,X110:Y114,2,TRUE),0)</f>
        <v>0</v>
      </c>
      <c r="I205" s="506"/>
      <c r="J205" s="7"/>
      <c r="K205" s="38"/>
      <c r="L205" s="222"/>
      <c r="M205" s="39"/>
    </row>
    <row r="206" spans="1:23" ht="24.6" customHeight="1" thickTop="1" thickBot="1" x14ac:dyDescent="0.25">
      <c r="A206" s="37"/>
      <c r="B206" s="499" t="s">
        <v>180</v>
      </c>
      <c r="C206" s="500"/>
      <c r="D206" s="501"/>
      <c r="E206" s="502">
        <v>0.2</v>
      </c>
      <c r="F206" s="503"/>
      <c r="G206" s="504"/>
      <c r="H206" s="505">
        <f>IFERROR(VLOOKUP(I157,X158:Y162,2,TRUE),0)</f>
        <v>0</v>
      </c>
      <c r="I206" s="506"/>
      <c r="J206" s="7"/>
      <c r="K206" s="38"/>
      <c r="L206" s="222"/>
      <c r="M206" s="39"/>
    </row>
    <row r="207" spans="1:23" ht="24.6" customHeight="1" thickTop="1" thickBot="1" x14ac:dyDescent="0.25">
      <c r="A207" s="37"/>
      <c r="B207" s="499" t="s">
        <v>178</v>
      </c>
      <c r="C207" s="500"/>
      <c r="D207" s="501"/>
      <c r="E207" s="502">
        <v>0.15</v>
      </c>
      <c r="F207" s="503"/>
      <c r="G207" s="504"/>
      <c r="H207" s="505">
        <f>IFERROR(VLOOKUP(H172,X166:Y170,2,TRUE),0)</f>
        <v>0</v>
      </c>
      <c r="I207" s="506"/>
      <c r="J207" s="7"/>
      <c r="K207" s="38"/>
      <c r="L207" s="222"/>
      <c r="M207" s="39"/>
    </row>
    <row r="208" spans="1:23" ht="24.6" customHeight="1" thickTop="1" thickBot="1" x14ac:dyDescent="0.25">
      <c r="A208" s="37"/>
      <c r="B208" s="507" t="s">
        <v>147</v>
      </c>
      <c r="C208" s="508"/>
      <c r="D208" s="508"/>
      <c r="E208" s="508"/>
      <c r="F208" s="508"/>
      <c r="G208" s="509"/>
      <c r="H208" s="510">
        <f>SUM(H203:H207)</f>
        <v>0</v>
      </c>
      <c r="I208" s="511"/>
      <c r="J208" s="7"/>
      <c r="K208" s="38"/>
      <c r="L208" s="222"/>
      <c r="M208" s="39"/>
    </row>
    <row r="209" spans="1:18" ht="13.5" thickTop="1" x14ac:dyDescent="0.2">
      <c r="A209" s="129"/>
      <c r="B209" s="129"/>
      <c r="C209" s="129"/>
      <c r="D209" s="129"/>
      <c r="E209" s="129"/>
      <c r="F209" s="129"/>
      <c r="G209" s="129"/>
      <c r="H209" s="129"/>
      <c r="I209" s="129"/>
      <c r="J209" s="129"/>
      <c r="K209" s="129"/>
      <c r="L209" s="129"/>
      <c r="M209" s="129"/>
    </row>
    <row r="210" spans="1:18" ht="24.6" customHeight="1" thickBot="1" x14ac:dyDescent="0.25">
      <c r="A210" s="37"/>
      <c r="B210" s="3"/>
      <c r="C210" s="3"/>
      <c r="D210" s="512" t="s">
        <v>268</v>
      </c>
      <c r="E210" s="512"/>
      <c r="F210" s="512"/>
      <c r="G210" s="513"/>
      <c r="H210" s="494" t="s">
        <v>123</v>
      </c>
      <c r="I210" s="495"/>
      <c r="J210" s="7"/>
      <c r="K210" s="115"/>
      <c r="L210" s="222"/>
      <c r="M210" s="39"/>
      <c r="N210" s="10"/>
      <c r="O210" s="10"/>
      <c r="P210" s="10"/>
      <c r="Q210" s="10"/>
      <c r="R210" s="10"/>
    </row>
    <row r="211" spans="1:18" ht="25.5" customHeight="1" thickTop="1" thickBot="1" x14ac:dyDescent="0.25">
      <c r="A211" s="37"/>
      <c r="B211" s="3"/>
      <c r="C211" s="3"/>
      <c r="D211" s="514" t="s">
        <v>118</v>
      </c>
      <c r="E211" s="515"/>
      <c r="F211" s="515"/>
      <c r="G211" s="516"/>
      <c r="H211" s="505" t="s">
        <v>43</v>
      </c>
      <c r="I211" s="517"/>
      <c r="J211" s="7"/>
      <c r="K211" s="115"/>
      <c r="L211" s="222"/>
      <c r="M211" s="39"/>
      <c r="N211" s="10"/>
      <c r="O211" s="10"/>
      <c r="P211" s="10"/>
      <c r="Q211" s="10"/>
      <c r="R211" s="10"/>
    </row>
    <row r="212" spans="1:18" ht="25.5" customHeight="1" thickTop="1" thickBot="1" x14ac:dyDescent="0.25">
      <c r="A212" s="37"/>
      <c r="B212" s="3"/>
      <c r="C212" s="3"/>
      <c r="D212" s="514" t="s">
        <v>120</v>
      </c>
      <c r="E212" s="515"/>
      <c r="F212" s="515"/>
      <c r="G212" s="516"/>
      <c r="H212" s="505" t="s">
        <v>44</v>
      </c>
      <c r="I212" s="517"/>
      <c r="J212" s="7"/>
      <c r="K212" s="115"/>
      <c r="L212" s="222"/>
      <c r="M212" s="39"/>
      <c r="N212" s="10"/>
      <c r="O212" s="10"/>
      <c r="P212" s="10"/>
      <c r="Q212" s="10"/>
      <c r="R212" s="10"/>
    </row>
    <row r="213" spans="1:18" ht="25.5" customHeight="1" thickTop="1" thickBot="1" x14ac:dyDescent="0.25">
      <c r="A213" s="37"/>
      <c r="B213" s="3"/>
      <c r="C213" s="3"/>
      <c r="D213" s="514" t="s">
        <v>119</v>
      </c>
      <c r="E213" s="515"/>
      <c r="F213" s="515"/>
      <c r="G213" s="516"/>
      <c r="H213" s="505" t="s">
        <v>45</v>
      </c>
      <c r="I213" s="517"/>
      <c r="J213" s="7"/>
      <c r="K213" s="115"/>
      <c r="L213" s="222"/>
      <c r="M213" s="39"/>
      <c r="N213" s="10"/>
      <c r="O213" s="10"/>
      <c r="P213" s="10"/>
      <c r="Q213" s="10"/>
      <c r="R213" s="10"/>
    </row>
    <row r="214" spans="1:18" ht="25.5" customHeight="1" thickTop="1" thickBot="1" x14ac:dyDescent="0.25">
      <c r="A214" s="37"/>
      <c r="B214" s="3"/>
      <c r="C214" s="3"/>
      <c r="D214" s="514" t="s">
        <v>121</v>
      </c>
      <c r="E214" s="515"/>
      <c r="F214" s="515"/>
      <c r="G214" s="516"/>
      <c r="H214" s="505" t="s">
        <v>46</v>
      </c>
      <c r="I214" s="517"/>
      <c r="J214" s="7"/>
      <c r="K214" s="115"/>
      <c r="L214" s="222"/>
      <c r="M214" s="39"/>
      <c r="N214" s="10"/>
      <c r="O214" s="10"/>
      <c r="P214" s="10"/>
      <c r="Q214" s="10"/>
      <c r="R214" s="10"/>
    </row>
    <row r="215" spans="1:18" ht="25.5" customHeight="1" thickTop="1" thickBot="1" x14ac:dyDescent="0.25">
      <c r="A215" s="37"/>
      <c r="B215" s="3"/>
      <c r="C215" s="3"/>
      <c r="D215" s="514" t="s">
        <v>122</v>
      </c>
      <c r="E215" s="515"/>
      <c r="F215" s="515"/>
      <c r="G215" s="516"/>
      <c r="H215" s="505" t="s">
        <v>47</v>
      </c>
      <c r="I215" s="517"/>
      <c r="J215" s="7"/>
      <c r="K215" s="115"/>
      <c r="L215" s="222"/>
      <c r="M215" s="39"/>
      <c r="N215" s="10"/>
      <c r="O215" s="10"/>
      <c r="P215" s="10"/>
      <c r="Q215" s="10"/>
      <c r="R215" s="10"/>
    </row>
    <row r="216" spans="1:18" ht="25.5" customHeight="1" thickTop="1" thickBot="1" x14ac:dyDescent="0.25">
      <c r="A216" s="37"/>
      <c r="B216" s="3"/>
      <c r="C216" s="3"/>
      <c r="D216" s="514" t="s">
        <v>49</v>
      </c>
      <c r="E216" s="515"/>
      <c r="F216" s="515"/>
      <c r="G216" s="516"/>
      <c r="H216" s="505" t="s">
        <v>48</v>
      </c>
      <c r="I216" s="517"/>
      <c r="J216" s="7"/>
      <c r="K216" s="115"/>
      <c r="L216" s="222"/>
      <c r="M216" s="39"/>
      <c r="N216" s="10"/>
      <c r="O216" s="10"/>
      <c r="P216" s="10"/>
      <c r="Q216" s="10"/>
      <c r="R216" s="10"/>
    </row>
    <row r="217" spans="1:18" x14ac:dyDescent="0.2">
      <c r="A217" s="129"/>
      <c r="B217" s="129"/>
      <c r="C217" s="129"/>
      <c r="D217" s="129"/>
      <c r="E217" s="129"/>
      <c r="F217" s="129"/>
      <c r="G217" s="129"/>
      <c r="H217" s="129"/>
      <c r="I217" s="129"/>
      <c r="J217" s="129"/>
      <c r="K217" s="129"/>
      <c r="L217" s="129"/>
      <c r="M217" s="129"/>
      <c r="N217" s="10"/>
      <c r="O217" s="10"/>
      <c r="P217" s="10"/>
      <c r="Q217" s="10"/>
      <c r="R217" s="10"/>
    </row>
    <row r="218" spans="1:18" x14ac:dyDescent="0.2">
      <c r="A218" s="129"/>
      <c r="B218" s="129"/>
      <c r="C218" s="129"/>
      <c r="D218" s="129"/>
      <c r="E218" s="129"/>
      <c r="F218" s="129"/>
      <c r="G218" s="129"/>
      <c r="H218" s="129"/>
      <c r="I218" s="129"/>
      <c r="J218" s="129"/>
      <c r="K218" s="129"/>
      <c r="L218" s="129"/>
      <c r="M218" s="129"/>
      <c r="N218" s="10"/>
      <c r="O218" s="10"/>
      <c r="P218" s="10"/>
      <c r="Q218" s="10"/>
      <c r="R218" s="10"/>
    </row>
    <row r="219" spans="1:18" x14ac:dyDescent="0.2">
      <c r="A219" s="129"/>
      <c r="B219" s="129"/>
      <c r="C219" s="129"/>
      <c r="D219" s="129"/>
      <c r="E219" s="129"/>
      <c r="F219" s="129"/>
      <c r="G219" s="129"/>
      <c r="H219" s="129"/>
      <c r="I219" s="129"/>
      <c r="J219" s="129"/>
      <c r="K219" s="129"/>
      <c r="L219" s="129"/>
      <c r="M219" s="129"/>
      <c r="N219" s="10"/>
      <c r="O219" s="10"/>
      <c r="P219" s="10"/>
      <c r="Q219" s="10"/>
      <c r="R219" s="10"/>
    </row>
    <row r="220" spans="1:18" x14ac:dyDescent="0.2">
      <c r="A220" s="37"/>
      <c r="B220" s="3"/>
      <c r="C220" s="3"/>
      <c r="D220" s="4"/>
      <c r="E220" s="6"/>
      <c r="F220" s="6"/>
      <c r="G220" s="6"/>
      <c r="H220" s="6"/>
      <c r="I220" s="6"/>
      <c r="J220" s="7"/>
      <c r="K220" s="38"/>
      <c r="L220" s="39"/>
      <c r="M220" s="39"/>
      <c r="N220" s="10"/>
      <c r="O220" s="10"/>
      <c r="P220" s="10"/>
      <c r="Q220" s="10"/>
      <c r="R220" s="10"/>
    </row>
    <row r="221" spans="1:18" x14ac:dyDescent="0.2">
      <c r="A221" s="37"/>
      <c r="B221" s="3"/>
      <c r="C221" s="3"/>
      <c r="D221" s="4"/>
      <c r="E221" s="6"/>
      <c r="F221" s="6"/>
      <c r="G221" s="6"/>
      <c r="H221" s="6"/>
      <c r="I221" s="6"/>
      <c r="J221" s="7"/>
      <c r="K221" s="38"/>
      <c r="L221" s="39"/>
      <c r="M221" s="39"/>
    </row>
    <row r="222" spans="1:18" x14ac:dyDescent="0.2">
      <c r="A222" s="37"/>
      <c r="B222" s="3"/>
      <c r="C222" s="3"/>
      <c r="D222" s="4"/>
      <c r="E222" s="6"/>
      <c r="F222" s="6"/>
      <c r="G222" s="6"/>
      <c r="H222" s="6"/>
      <c r="I222" s="6"/>
      <c r="J222" s="7"/>
      <c r="K222" s="38"/>
      <c r="L222" s="39"/>
      <c r="M222" s="39"/>
    </row>
    <row r="223" spans="1:18" x14ac:dyDescent="0.2">
      <c r="A223" s="37"/>
      <c r="B223" s="3"/>
      <c r="C223" s="3"/>
      <c r="D223" s="4"/>
      <c r="E223" s="6"/>
      <c r="F223" s="6"/>
      <c r="G223" s="6"/>
      <c r="H223" s="6"/>
      <c r="I223" s="6"/>
      <c r="J223" s="7"/>
      <c r="K223" s="38"/>
      <c r="L223" s="39"/>
      <c r="M223" s="39"/>
    </row>
    <row r="224" spans="1:18" x14ac:dyDescent="0.2">
      <c r="A224" s="37"/>
      <c r="B224" s="3"/>
      <c r="C224" s="3"/>
      <c r="D224" s="4"/>
      <c r="E224" s="6"/>
      <c r="F224" s="6"/>
      <c r="G224" s="6"/>
      <c r="H224" s="6"/>
      <c r="I224" s="6"/>
      <c r="J224" s="7"/>
      <c r="K224" s="38"/>
      <c r="L224" s="39"/>
      <c r="M224" s="39"/>
    </row>
    <row r="225" spans="1:13" x14ac:dyDescent="0.2">
      <c r="A225" s="37"/>
      <c r="B225" s="3"/>
      <c r="C225" s="3"/>
      <c r="D225" s="4"/>
      <c r="E225" s="6"/>
      <c r="F225" s="6"/>
      <c r="G225" s="6"/>
      <c r="H225" s="6"/>
      <c r="I225" s="6"/>
      <c r="J225" s="7"/>
      <c r="K225" s="38"/>
      <c r="L225" s="39"/>
      <c r="M225" s="39"/>
    </row>
    <row r="226" spans="1:13" x14ac:dyDescent="0.2">
      <c r="A226" s="37"/>
      <c r="B226" s="3"/>
      <c r="C226" s="3"/>
      <c r="D226" s="4"/>
      <c r="E226" s="6"/>
      <c r="F226" s="6"/>
      <c r="G226" s="6"/>
      <c r="H226" s="6"/>
      <c r="I226" s="6"/>
      <c r="J226" s="7"/>
      <c r="K226" s="38"/>
      <c r="L226" s="39"/>
      <c r="M226" s="39"/>
    </row>
    <row r="227" spans="1:13" x14ac:dyDescent="0.2">
      <c r="A227" s="37"/>
      <c r="B227" s="3"/>
      <c r="C227" s="3"/>
      <c r="D227" s="4"/>
      <c r="E227" s="6"/>
      <c r="F227" s="6"/>
      <c r="G227" s="6"/>
      <c r="H227" s="6"/>
      <c r="I227" s="6"/>
      <c r="J227" s="7"/>
      <c r="K227" s="38"/>
      <c r="L227" s="39"/>
      <c r="M227" s="39"/>
    </row>
    <row r="228" spans="1:13" x14ac:dyDescent="0.2">
      <c r="A228" s="37"/>
      <c r="B228" s="3"/>
      <c r="C228" s="3"/>
      <c r="D228" s="4"/>
      <c r="E228" s="6"/>
      <c r="F228" s="6"/>
      <c r="G228" s="6"/>
      <c r="H228" s="6"/>
      <c r="I228" s="6"/>
      <c r="J228" s="7"/>
      <c r="K228" s="38"/>
      <c r="L228" s="39"/>
      <c r="M228" s="39"/>
    </row>
    <row r="229" spans="1:13" x14ac:dyDescent="0.2">
      <c r="A229" s="37"/>
      <c r="B229" s="3"/>
      <c r="C229" s="3"/>
      <c r="D229" s="4"/>
      <c r="E229" s="6"/>
      <c r="F229" s="6"/>
      <c r="G229" s="6"/>
      <c r="H229" s="6"/>
      <c r="I229" s="6"/>
      <c r="J229" s="7"/>
      <c r="K229" s="38"/>
      <c r="L229" s="39"/>
      <c r="M229" s="39"/>
    </row>
    <row r="230" spans="1:13" x14ac:dyDescent="0.2">
      <c r="A230" s="37"/>
      <c r="B230" s="3"/>
      <c r="C230" s="3"/>
      <c r="D230" s="4"/>
      <c r="E230" s="6"/>
      <c r="F230" s="6"/>
      <c r="G230" s="6"/>
      <c r="H230" s="6"/>
      <c r="I230" s="6"/>
      <c r="J230" s="7"/>
      <c r="K230" s="38"/>
      <c r="L230" s="39"/>
      <c r="M230" s="39"/>
    </row>
    <row r="231" spans="1:13" x14ac:dyDescent="0.2">
      <c r="A231" s="37"/>
      <c r="B231" s="3"/>
      <c r="C231" s="3"/>
      <c r="D231" s="4"/>
      <c r="E231" s="6"/>
      <c r="F231" s="6"/>
      <c r="G231" s="6"/>
      <c r="H231" s="6"/>
      <c r="I231" s="6"/>
      <c r="J231" s="7"/>
      <c r="K231" s="38"/>
      <c r="L231" s="39"/>
      <c r="M231" s="39"/>
    </row>
    <row r="232" spans="1:13" x14ac:dyDescent="0.2">
      <c r="A232" s="37"/>
      <c r="B232" s="3"/>
      <c r="C232" s="3"/>
      <c r="D232" s="4"/>
      <c r="E232" s="6"/>
      <c r="F232" s="6"/>
      <c r="G232" s="6"/>
      <c r="H232" s="6"/>
      <c r="I232" s="6"/>
      <c r="J232" s="7"/>
      <c r="K232" s="38"/>
      <c r="L232" s="39"/>
      <c r="M232" s="39"/>
    </row>
    <row r="233" spans="1:13" x14ac:dyDescent="0.2">
      <c r="A233" s="37"/>
      <c r="B233" s="3"/>
      <c r="C233" s="3"/>
      <c r="D233" s="4"/>
      <c r="E233" s="6"/>
      <c r="F233" s="6"/>
      <c r="G233" s="6"/>
      <c r="H233" s="6"/>
      <c r="I233" s="6"/>
      <c r="J233" s="7"/>
      <c r="K233" s="38"/>
      <c r="L233" s="39"/>
      <c r="M233" s="39"/>
    </row>
    <row r="234" spans="1:13" x14ac:dyDescent="0.2">
      <c r="A234" s="37"/>
      <c r="B234" s="3"/>
      <c r="C234" s="3"/>
      <c r="D234" s="4"/>
      <c r="E234" s="6"/>
      <c r="F234" s="6"/>
      <c r="G234" s="6"/>
      <c r="H234" s="6"/>
      <c r="I234" s="6"/>
      <c r="J234" s="7"/>
      <c r="K234" s="38"/>
      <c r="L234" s="39"/>
      <c r="M234" s="39"/>
    </row>
    <row r="235" spans="1:13" x14ac:dyDescent="0.2">
      <c r="A235" s="37"/>
      <c r="B235" s="3"/>
      <c r="C235" s="3"/>
      <c r="D235" s="4"/>
      <c r="E235" s="6"/>
      <c r="F235" s="6"/>
      <c r="G235" s="6"/>
      <c r="H235" s="6"/>
      <c r="I235" s="6"/>
      <c r="J235" s="7"/>
      <c r="K235" s="38"/>
      <c r="L235" s="39"/>
      <c r="M235" s="39"/>
    </row>
    <row r="236" spans="1:13" x14ac:dyDescent="0.2">
      <c r="A236" s="37"/>
      <c r="B236" s="3"/>
      <c r="C236" s="3"/>
      <c r="D236" s="4"/>
      <c r="E236" s="6"/>
      <c r="F236" s="6"/>
      <c r="G236" s="6"/>
      <c r="H236" s="6"/>
      <c r="I236" s="6"/>
      <c r="J236" s="7"/>
      <c r="K236" s="38"/>
      <c r="L236" s="39"/>
      <c r="M236" s="39"/>
    </row>
    <row r="237" spans="1:13" x14ac:dyDescent="0.2">
      <c r="A237" s="37"/>
      <c r="B237" s="3"/>
      <c r="C237" s="3"/>
      <c r="D237" s="4"/>
      <c r="E237" s="6"/>
      <c r="F237" s="6"/>
      <c r="G237" s="6"/>
      <c r="H237" s="6"/>
      <c r="I237" s="6"/>
      <c r="J237" s="7"/>
      <c r="K237" s="38"/>
      <c r="L237" s="39"/>
      <c r="M237" s="39"/>
    </row>
    <row r="238" spans="1:13" x14ac:dyDescent="0.2">
      <c r="A238" s="37"/>
      <c r="B238" s="3"/>
      <c r="C238" s="3"/>
      <c r="D238" s="4"/>
      <c r="E238" s="6"/>
      <c r="F238" s="6"/>
      <c r="G238" s="6"/>
      <c r="H238" s="6"/>
      <c r="I238" s="6"/>
      <c r="J238" s="7"/>
      <c r="K238" s="38"/>
      <c r="L238" s="39"/>
      <c r="M238" s="39"/>
    </row>
    <row r="239" spans="1:13" x14ac:dyDescent="0.2">
      <c r="A239" s="37"/>
      <c r="B239" s="3"/>
      <c r="C239" s="3"/>
      <c r="D239" s="4"/>
      <c r="E239" s="6"/>
      <c r="F239" s="6"/>
      <c r="G239" s="6"/>
      <c r="H239" s="6"/>
      <c r="I239" s="6"/>
      <c r="J239" s="7"/>
      <c r="K239" s="38"/>
      <c r="L239" s="39"/>
      <c r="M239" s="39"/>
    </row>
    <row r="240" spans="1:13" x14ac:dyDescent="0.2">
      <c r="A240" s="37"/>
      <c r="B240" s="3"/>
      <c r="C240" s="3"/>
      <c r="D240" s="4"/>
      <c r="E240" s="6"/>
      <c r="F240" s="6"/>
      <c r="G240" s="6"/>
      <c r="H240" s="6"/>
      <c r="I240" s="6"/>
      <c r="J240" s="7"/>
      <c r="K240" s="38"/>
      <c r="L240" s="39"/>
      <c r="M240" s="39"/>
    </row>
    <row r="241" spans="1:13" x14ac:dyDescent="0.2">
      <c r="A241" s="37"/>
      <c r="B241" s="3"/>
      <c r="C241" s="3"/>
      <c r="D241" s="4"/>
      <c r="E241" s="6"/>
      <c r="F241" s="6"/>
      <c r="G241" s="6"/>
      <c r="H241" s="6"/>
      <c r="I241" s="6"/>
      <c r="J241" s="7"/>
      <c r="K241" s="38"/>
      <c r="L241" s="39"/>
      <c r="M241" s="39"/>
    </row>
    <row r="242" spans="1:13" x14ac:dyDescent="0.2">
      <c r="A242" s="37"/>
      <c r="B242" s="3"/>
      <c r="C242" s="3"/>
      <c r="D242" s="4"/>
      <c r="E242" s="6"/>
      <c r="F242" s="6"/>
      <c r="G242" s="6"/>
      <c r="H242" s="6"/>
      <c r="I242" s="6"/>
      <c r="J242" s="7"/>
      <c r="K242" s="38"/>
      <c r="L242" s="39"/>
      <c r="M242" s="39"/>
    </row>
    <row r="243" spans="1:13" x14ac:dyDescent="0.2">
      <c r="A243" s="37"/>
      <c r="B243" s="3"/>
      <c r="C243" s="3"/>
      <c r="D243" s="4"/>
      <c r="E243" s="6"/>
      <c r="F243" s="6"/>
      <c r="G243" s="6"/>
      <c r="H243" s="6"/>
      <c r="I243" s="6"/>
      <c r="J243" s="7"/>
      <c r="K243" s="38"/>
      <c r="L243" s="39"/>
      <c r="M243" s="39"/>
    </row>
    <row r="244" spans="1:13" x14ac:dyDescent="0.2">
      <c r="A244" s="37"/>
      <c r="B244" s="3"/>
      <c r="C244" s="3"/>
      <c r="D244" s="4"/>
      <c r="E244" s="6"/>
      <c r="F244" s="6"/>
      <c r="G244" s="6"/>
      <c r="H244" s="6"/>
      <c r="I244" s="6"/>
      <c r="J244" s="7"/>
      <c r="K244" s="38"/>
      <c r="L244" s="39"/>
      <c r="M244" s="39"/>
    </row>
  </sheetData>
  <sheetProtection password="CA98" sheet="1"/>
  <mergeCells count="227">
    <mergeCell ref="D214:G214"/>
    <mergeCell ref="H214:I214"/>
    <mergeCell ref="D215:G215"/>
    <mergeCell ref="H215:I215"/>
    <mergeCell ref="D216:G216"/>
    <mergeCell ref="H216:I216"/>
    <mergeCell ref="D211:G211"/>
    <mergeCell ref="H211:I211"/>
    <mergeCell ref="D212:G212"/>
    <mergeCell ref="H212:I212"/>
    <mergeCell ref="D213:G213"/>
    <mergeCell ref="H213:I213"/>
    <mergeCell ref="B207:D207"/>
    <mergeCell ref="E207:G207"/>
    <mergeCell ref="H207:I207"/>
    <mergeCell ref="B208:G208"/>
    <mergeCell ref="H208:I208"/>
    <mergeCell ref="D210:G210"/>
    <mergeCell ref="H210:I210"/>
    <mergeCell ref="B205:D205"/>
    <mergeCell ref="E205:G205"/>
    <mergeCell ref="H205:I205"/>
    <mergeCell ref="B206:D206"/>
    <mergeCell ref="E206:G206"/>
    <mergeCell ref="H206:I206"/>
    <mergeCell ref="B203:D203"/>
    <mergeCell ref="E203:G203"/>
    <mergeCell ref="H203:I203"/>
    <mergeCell ref="B204:D204"/>
    <mergeCell ref="E204:G204"/>
    <mergeCell ref="H204:I204"/>
    <mergeCell ref="B193:D193"/>
    <mergeCell ref="B194:D194"/>
    <mergeCell ref="B195:D195"/>
    <mergeCell ref="B202:D202"/>
    <mergeCell ref="E202:G202"/>
    <mergeCell ref="H202:I202"/>
    <mergeCell ref="A198:M198"/>
    <mergeCell ref="B201:I201"/>
    <mergeCell ref="K180:M194"/>
    <mergeCell ref="B190:D190"/>
    <mergeCell ref="B179:D179"/>
    <mergeCell ref="K179:L179"/>
    <mergeCell ref="B180:D180"/>
    <mergeCell ref="B181:D181"/>
    <mergeCell ref="B170:D170"/>
    <mergeCell ref="K170:L170"/>
    <mergeCell ref="B171:D171"/>
    <mergeCell ref="A174:M174"/>
    <mergeCell ref="B178:D178"/>
    <mergeCell ref="J178:L178"/>
    <mergeCell ref="B191:D191"/>
    <mergeCell ref="B192:D192"/>
    <mergeCell ref="B182:D182"/>
    <mergeCell ref="B183:D183"/>
    <mergeCell ref="B184:D184"/>
    <mergeCell ref="B185:D185"/>
    <mergeCell ref="B188:D188"/>
    <mergeCell ref="B189:D189"/>
    <mergeCell ref="B167:D167"/>
    <mergeCell ref="K167:L167"/>
    <mergeCell ref="B168:D168"/>
    <mergeCell ref="K168:L168"/>
    <mergeCell ref="B169:D169"/>
    <mergeCell ref="K169:L169"/>
    <mergeCell ref="K160:L160"/>
    <mergeCell ref="K161:L161"/>
    <mergeCell ref="K162:L162"/>
    <mergeCell ref="B165:D165"/>
    <mergeCell ref="J165:L165"/>
    <mergeCell ref="B166:D166"/>
    <mergeCell ref="K166:L166"/>
    <mergeCell ref="J157:L157"/>
    <mergeCell ref="K158:L158"/>
    <mergeCell ref="K159:L159"/>
    <mergeCell ref="B155:D155"/>
    <mergeCell ref="A151:B151"/>
    <mergeCell ref="A152:B152"/>
    <mergeCell ref="A156:B156"/>
    <mergeCell ref="I152:J152"/>
    <mergeCell ref="I156:J156"/>
    <mergeCell ref="A157:H157"/>
    <mergeCell ref="D156:H156"/>
    <mergeCell ref="B147:D147"/>
    <mergeCell ref="B148:D148"/>
    <mergeCell ref="B150:D150"/>
    <mergeCell ref="B143:D143"/>
    <mergeCell ref="A144:B144"/>
    <mergeCell ref="B145:D145"/>
    <mergeCell ref="A146:C146"/>
    <mergeCell ref="A149:B149"/>
    <mergeCell ref="I144:J144"/>
    <mergeCell ref="B140:D140"/>
    <mergeCell ref="B141:D141"/>
    <mergeCell ref="B142:D142"/>
    <mergeCell ref="B136:D136"/>
    <mergeCell ref="B137:D137"/>
    <mergeCell ref="B138:D138"/>
    <mergeCell ref="A139:B139"/>
    <mergeCell ref="I139:J139"/>
    <mergeCell ref="B133:D133"/>
    <mergeCell ref="B134:D134"/>
    <mergeCell ref="B135:D135"/>
    <mergeCell ref="A130:A131"/>
    <mergeCell ref="B130:D131"/>
    <mergeCell ref="E130:G130"/>
    <mergeCell ref="H130:H131"/>
    <mergeCell ref="N130:N131"/>
    <mergeCell ref="B132:D132"/>
    <mergeCell ref="B124:D124"/>
    <mergeCell ref="E124:F124"/>
    <mergeCell ref="G124:H124"/>
    <mergeCell ref="A125:D125"/>
    <mergeCell ref="E125:G125"/>
    <mergeCell ref="A128:M128"/>
    <mergeCell ref="B119:D119"/>
    <mergeCell ref="B120:D120"/>
    <mergeCell ref="B121:D121"/>
    <mergeCell ref="E123:F123"/>
    <mergeCell ref="G123:H123"/>
    <mergeCell ref="B114:D114"/>
    <mergeCell ref="K114:L114"/>
    <mergeCell ref="B115:D115"/>
    <mergeCell ref="B116:D116"/>
    <mergeCell ref="B117:D117"/>
    <mergeCell ref="B118:D118"/>
    <mergeCell ref="B111:D111"/>
    <mergeCell ref="K111:L111"/>
    <mergeCell ref="B112:D112"/>
    <mergeCell ref="K112:L112"/>
    <mergeCell ref="B113:D113"/>
    <mergeCell ref="K113:L113"/>
    <mergeCell ref="B98:D98"/>
    <mergeCell ref="B99:D99"/>
    <mergeCell ref="B109:D109"/>
    <mergeCell ref="J109:L109"/>
    <mergeCell ref="B110:D110"/>
    <mergeCell ref="K110:L110"/>
    <mergeCell ref="B100:D100"/>
    <mergeCell ref="F98:G100"/>
    <mergeCell ref="B95:G95"/>
    <mergeCell ref="B96:D96"/>
    <mergeCell ref="F96:G97"/>
    <mergeCell ref="B97:D97"/>
    <mergeCell ref="F87:G88"/>
    <mergeCell ref="B88:D88"/>
    <mergeCell ref="B92:D92"/>
    <mergeCell ref="B93:D93"/>
    <mergeCell ref="B90:D90"/>
    <mergeCell ref="B91:D91"/>
    <mergeCell ref="B89:D89"/>
    <mergeCell ref="A69:D69"/>
    <mergeCell ref="E69:G69"/>
    <mergeCell ref="A72:M73"/>
    <mergeCell ref="B78:G78"/>
    <mergeCell ref="D80:E80"/>
    <mergeCell ref="I82:K82"/>
    <mergeCell ref="B87:D87"/>
    <mergeCell ref="D83:E83"/>
    <mergeCell ref="H83:H84"/>
    <mergeCell ref="I83:K83"/>
    <mergeCell ref="B86:G86"/>
    <mergeCell ref="F89:G93"/>
    <mergeCell ref="B65:D65"/>
    <mergeCell ref="B66:D66"/>
    <mergeCell ref="I66:I68"/>
    <mergeCell ref="B67:D67"/>
    <mergeCell ref="B68:D68"/>
    <mergeCell ref="H80:H82"/>
    <mergeCell ref="D81:E81"/>
    <mergeCell ref="I81:J81"/>
    <mergeCell ref="D82:E82"/>
    <mergeCell ref="B60:D60"/>
    <mergeCell ref="K60:L60"/>
    <mergeCell ref="B61:D61"/>
    <mergeCell ref="B62:D62"/>
    <mergeCell ref="B63:D63"/>
    <mergeCell ref="B64:D64"/>
    <mergeCell ref="B57:D57"/>
    <mergeCell ref="K57:L57"/>
    <mergeCell ref="B58:D58"/>
    <mergeCell ref="K58:L58"/>
    <mergeCell ref="B59:D59"/>
    <mergeCell ref="K59:L59"/>
    <mergeCell ref="A42:D42"/>
    <mergeCell ref="E42:G42"/>
    <mergeCell ref="A45:M45"/>
    <mergeCell ref="B55:D55"/>
    <mergeCell ref="J55:L55"/>
    <mergeCell ref="B56:D56"/>
    <mergeCell ref="K56:L56"/>
    <mergeCell ref="B35:D35"/>
    <mergeCell ref="K35:L35"/>
    <mergeCell ref="B36:D36"/>
    <mergeCell ref="B37:D37"/>
    <mergeCell ref="B38:D38"/>
    <mergeCell ref="B39:D39"/>
    <mergeCell ref="I39:I41"/>
    <mergeCell ref="B40:D40"/>
    <mergeCell ref="B41:D41"/>
    <mergeCell ref="B32:D32"/>
    <mergeCell ref="K32:L32"/>
    <mergeCell ref="B33:D33"/>
    <mergeCell ref="K33:L33"/>
    <mergeCell ref="B34:D34"/>
    <mergeCell ref="K34:L34"/>
    <mergeCell ref="A8:D8"/>
    <mergeCell ref="E8:G8"/>
    <mergeCell ref="A11:M11"/>
    <mergeCell ref="B30:D30"/>
    <mergeCell ref="J30:L30"/>
    <mergeCell ref="B31:D31"/>
    <mergeCell ref="K31:L31"/>
    <mergeCell ref="B13:D13"/>
    <mergeCell ref="B14:D14"/>
    <mergeCell ref="B5:D5"/>
    <mergeCell ref="K5:L5"/>
    <mergeCell ref="B6:D6"/>
    <mergeCell ref="K6:L6"/>
    <mergeCell ref="B7:D7"/>
    <mergeCell ref="K7:L7"/>
    <mergeCell ref="B2:D2"/>
    <mergeCell ref="J2:L2"/>
    <mergeCell ref="B3:D3"/>
    <mergeCell ref="K3:L3"/>
    <mergeCell ref="B4:D4"/>
    <mergeCell ref="K4:L4"/>
  </mergeCells>
  <conditionalFormatting sqref="B3:C7 B167:B171 B56:C57 B110:C118 B88:C89 B31:C41 B59:C65 B67:C67 B120:C121">
    <cfRule type="expression" dxfId="131" priority="151">
      <formula>W3=0</formula>
    </cfRule>
    <cfRule type="expression" dxfId="130" priority="152">
      <formula>W3&gt;1</formula>
    </cfRule>
  </conditionalFormatting>
  <conditionalFormatting sqref="D4:D7 D124 D56:D57 D110:D118 D31:D41 D59:D65 D67 D120:D121">
    <cfRule type="expression" dxfId="129" priority="153">
      <formula>#REF!&gt;1</formula>
    </cfRule>
  </conditionalFormatting>
  <conditionalFormatting sqref="B31:C31 B167:B171 B56:C57 B110:C118 B88:C89 B59:C65 B67:C67 B120:C121">
    <cfRule type="expression" dxfId="128" priority="150">
      <formula>W31&gt;1</formula>
    </cfRule>
  </conditionalFormatting>
  <conditionalFormatting sqref="B32:C41">
    <cfRule type="expression" dxfId="127" priority="149">
      <formula>W32&gt;1</formula>
    </cfRule>
  </conditionalFormatting>
  <conditionalFormatting sqref="B56:D57 B31:D41 B59:D65 B67:D67">
    <cfRule type="expression" dxfId="126" priority="148">
      <formula>W31=1</formula>
    </cfRule>
  </conditionalFormatting>
  <conditionalFormatting sqref="B110:D118 B88:D89 B120:D121">
    <cfRule type="expression" dxfId="125" priority="147">
      <formula>W88=1</formula>
    </cfRule>
  </conditionalFormatting>
  <conditionalFormatting sqref="B124:C124">
    <cfRule type="expression" dxfId="124" priority="145">
      <formula>W124=0</formula>
    </cfRule>
    <cfRule type="expression" dxfId="123" priority="146">
      <formula>W124&gt;1</formula>
    </cfRule>
  </conditionalFormatting>
  <conditionalFormatting sqref="B124:C124">
    <cfRule type="expression" dxfId="122" priority="143">
      <formula>W124=0</formula>
    </cfRule>
    <cfRule type="expression" dxfId="121" priority="144">
      <formula>W124&gt;1</formula>
    </cfRule>
  </conditionalFormatting>
  <conditionalFormatting sqref="B124:D124">
    <cfRule type="expression" dxfId="120" priority="142">
      <formula>W124=1</formula>
    </cfRule>
  </conditionalFormatting>
  <conditionalFormatting sqref="B167:B171">
    <cfRule type="expression" dxfId="119" priority="141">
      <formula>W167=1</formula>
    </cfRule>
  </conditionalFormatting>
  <conditionalFormatting sqref="D155 D3 D88:D89 D97:D99">
    <cfRule type="expression" dxfId="118" priority="139">
      <formula>#REF!=0</formula>
    </cfRule>
    <cfRule type="expression" dxfId="117" priority="140">
      <formula>#REF!&gt;1</formula>
    </cfRule>
  </conditionalFormatting>
  <conditionalFormatting sqref="B155:C155">
    <cfRule type="expression" dxfId="116" priority="137">
      <formula>W155=0</formula>
    </cfRule>
    <cfRule type="expression" dxfId="115" priority="138">
      <formula>W155&gt;1</formula>
    </cfRule>
  </conditionalFormatting>
  <conditionalFormatting sqref="B155:C155">
    <cfRule type="expression" dxfId="114" priority="135">
      <formula>W155=0</formula>
    </cfRule>
    <cfRule type="expression" dxfId="113" priority="136">
      <formula>W155&gt;1</formula>
    </cfRule>
  </conditionalFormatting>
  <conditionalFormatting sqref="B155:D155">
    <cfRule type="expression" dxfId="112" priority="134">
      <formula>W155=1</formula>
    </cfRule>
  </conditionalFormatting>
  <conditionalFormatting sqref="B97:C99 D97:D98">
    <cfRule type="expression" dxfId="111" priority="133">
      <formula>V97=1</formula>
    </cfRule>
  </conditionalFormatting>
  <conditionalFormatting sqref="B3:D7">
    <cfRule type="expression" dxfId="110" priority="154">
      <formula>W3=1</formula>
    </cfRule>
  </conditionalFormatting>
  <conditionalFormatting sqref="B166">
    <cfRule type="expression" dxfId="109" priority="131">
      <formula>W166=0</formula>
    </cfRule>
    <cfRule type="expression" dxfId="108" priority="132">
      <formula>W166&gt;1</formula>
    </cfRule>
  </conditionalFormatting>
  <conditionalFormatting sqref="B166">
    <cfRule type="expression" dxfId="107" priority="130">
      <formula>W166&gt;1</formula>
    </cfRule>
  </conditionalFormatting>
  <conditionalFormatting sqref="B166">
    <cfRule type="expression" dxfId="106" priority="129">
      <formula>W166=1</formula>
    </cfRule>
  </conditionalFormatting>
  <conditionalFormatting sqref="B120:C120">
    <cfRule type="expression" dxfId="105" priority="128">
      <formula>W120&gt;1</formula>
    </cfRule>
  </conditionalFormatting>
  <conditionalFormatting sqref="B120:D120">
    <cfRule type="expression" dxfId="104" priority="127">
      <formula>W120=1</formula>
    </cfRule>
  </conditionalFormatting>
  <conditionalFormatting sqref="B184">
    <cfRule type="expression" dxfId="103" priority="125">
      <formula>W184=0</formula>
    </cfRule>
    <cfRule type="expression" dxfId="102" priority="126">
      <formula>W184&gt;1</formula>
    </cfRule>
  </conditionalFormatting>
  <conditionalFormatting sqref="B184">
    <cfRule type="expression" dxfId="101" priority="124">
      <formula>W184&gt;1</formula>
    </cfRule>
  </conditionalFormatting>
  <conditionalFormatting sqref="B184">
    <cfRule type="expression" dxfId="100" priority="123">
      <formula>W184=1</formula>
    </cfRule>
  </conditionalFormatting>
  <conditionalFormatting sqref="B185">
    <cfRule type="expression" dxfId="99" priority="121">
      <formula>W185=0</formula>
    </cfRule>
    <cfRule type="expression" dxfId="98" priority="122">
      <formula>W185&gt;1</formula>
    </cfRule>
  </conditionalFormatting>
  <conditionalFormatting sqref="B185">
    <cfRule type="expression" dxfId="97" priority="120">
      <formula>W185&gt;1</formula>
    </cfRule>
  </conditionalFormatting>
  <conditionalFormatting sqref="B185">
    <cfRule type="expression" dxfId="96" priority="119">
      <formula>W185=1</formula>
    </cfRule>
  </conditionalFormatting>
  <conditionalFormatting sqref="B179:B183">
    <cfRule type="expression" dxfId="95" priority="117">
      <formula>W179=0</formula>
    </cfRule>
    <cfRule type="expression" dxfId="94" priority="118">
      <formula>W179&gt;1</formula>
    </cfRule>
  </conditionalFormatting>
  <conditionalFormatting sqref="B179:B183">
    <cfRule type="expression" dxfId="93" priority="116">
      <formula>W179&gt;1</formula>
    </cfRule>
  </conditionalFormatting>
  <conditionalFormatting sqref="B179:B185">
    <cfRule type="expression" dxfId="92" priority="115">
      <formula>W179=1</formula>
    </cfRule>
  </conditionalFormatting>
  <conditionalFormatting sqref="B194">
    <cfRule type="expression" dxfId="91" priority="113">
      <formula>W194=0</formula>
    </cfRule>
    <cfRule type="expression" dxfId="90" priority="114">
      <formula>W194&gt;1</formula>
    </cfRule>
  </conditionalFormatting>
  <conditionalFormatting sqref="B194">
    <cfRule type="expression" dxfId="89" priority="112">
      <formula>W194&gt;1</formula>
    </cfRule>
  </conditionalFormatting>
  <conditionalFormatting sqref="B194">
    <cfRule type="expression" dxfId="88" priority="111">
      <formula>W194=1</formula>
    </cfRule>
  </conditionalFormatting>
  <conditionalFormatting sqref="B195">
    <cfRule type="expression" dxfId="87" priority="109">
      <formula>W195=0</formula>
    </cfRule>
    <cfRule type="expression" dxfId="86" priority="110">
      <formula>W195&gt;1</formula>
    </cfRule>
  </conditionalFormatting>
  <conditionalFormatting sqref="B195">
    <cfRule type="expression" dxfId="85" priority="108">
      <formula>W195&gt;1</formula>
    </cfRule>
  </conditionalFormatting>
  <conditionalFormatting sqref="B195">
    <cfRule type="expression" dxfId="84" priority="107">
      <formula>W195=1</formula>
    </cfRule>
  </conditionalFormatting>
  <conditionalFormatting sqref="B189:B193">
    <cfRule type="expression" dxfId="83" priority="105">
      <formula>W189=0</formula>
    </cfRule>
    <cfRule type="expression" dxfId="82" priority="106">
      <formula>W189&gt;1</formula>
    </cfRule>
  </conditionalFormatting>
  <conditionalFormatting sqref="B189:B193">
    <cfRule type="expression" dxfId="81" priority="104">
      <formula>W189&gt;1</formula>
    </cfRule>
  </conditionalFormatting>
  <conditionalFormatting sqref="B189:B193">
    <cfRule type="expression" dxfId="80" priority="103">
      <formula>W189=1</formula>
    </cfRule>
  </conditionalFormatting>
  <conditionalFormatting sqref="B97:C99">
    <cfRule type="expression" dxfId="79" priority="98">
      <formula>V97&gt;1</formula>
    </cfRule>
  </conditionalFormatting>
  <conditionalFormatting sqref="B97:C99">
    <cfRule type="expression" dxfId="78" priority="99">
      <formula>V97=0</formula>
    </cfRule>
    <cfRule type="expression" dxfId="77" priority="100">
      <formula>V97&gt;1</formula>
    </cfRule>
  </conditionalFormatting>
  <conditionalFormatting sqref="D99">
    <cfRule type="expression" dxfId="76" priority="155">
      <formula>#REF!=1</formula>
    </cfRule>
  </conditionalFormatting>
  <conditionalFormatting sqref="D92:D93">
    <cfRule type="expression" dxfId="75" priority="96">
      <formula>#REF!=0</formula>
    </cfRule>
    <cfRule type="expression" dxfId="74" priority="97">
      <formula>#REF!&gt;1</formula>
    </cfRule>
  </conditionalFormatting>
  <conditionalFormatting sqref="B92:C93">
    <cfRule type="expression" dxfId="73" priority="95">
      <formula>W92&gt;1</formula>
    </cfRule>
  </conditionalFormatting>
  <conditionalFormatting sqref="B92:C93">
    <cfRule type="expression" dxfId="72" priority="93">
      <formula>W92=0</formula>
    </cfRule>
    <cfRule type="expression" dxfId="71" priority="94">
      <formula>W92&gt;1</formula>
    </cfRule>
  </conditionalFormatting>
  <conditionalFormatting sqref="B92:D93">
    <cfRule type="expression" dxfId="70" priority="92">
      <formula>W92=1</formula>
    </cfRule>
  </conditionalFormatting>
  <conditionalFormatting sqref="B116:C116">
    <cfRule type="expression" dxfId="69" priority="91">
      <formula>W116&gt;1</formula>
    </cfRule>
  </conditionalFormatting>
  <conditionalFormatting sqref="B116:D116">
    <cfRule type="expression" dxfId="68" priority="90">
      <formula>W116=1</formula>
    </cfRule>
  </conditionalFormatting>
  <conditionalFormatting sqref="B113:C113">
    <cfRule type="expression" dxfId="67" priority="89">
      <formula>W113&gt;1</formula>
    </cfRule>
  </conditionalFormatting>
  <conditionalFormatting sqref="B113:D113">
    <cfRule type="expression" dxfId="66" priority="88">
      <formula>W113=1</formula>
    </cfRule>
  </conditionalFormatting>
  <conditionalFormatting sqref="B87:C87">
    <cfRule type="expression" dxfId="65" priority="80">
      <formula>W87=0</formula>
    </cfRule>
    <cfRule type="expression" dxfId="64" priority="81">
      <formula>W87&gt;1</formula>
    </cfRule>
  </conditionalFormatting>
  <conditionalFormatting sqref="B87:C87">
    <cfRule type="expression" dxfId="63" priority="79">
      <formula>W87&gt;1</formula>
    </cfRule>
  </conditionalFormatting>
  <conditionalFormatting sqref="B87:D87">
    <cfRule type="expression" dxfId="62" priority="78">
      <formula>W87=1</formula>
    </cfRule>
  </conditionalFormatting>
  <conditionalFormatting sqref="D87">
    <cfRule type="expression" dxfId="61" priority="76">
      <formula>#REF!=0</formula>
    </cfRule>
    <cfRule type="expression" dxfId="60" priority="77">
      <formula>#REF!&gt;1</formula>
    </cfRule>
  </conditionalFormatting>
  <conditionalFormatting sqref="B90:C91">
    <cfRule type="expression" dxfId="59" priority="74">
      <formula>W90=0</formula>
    </cfRule>
    <cfRule type="expression" dxfId="58" priority="75">
      <formula>W90&gt;1</formula>
    </cfRule>
  </conditionalFormatting>
  <conditionalFormatting sqref="B90:C91">
    <cfRule type="expression" dxfId="57" priority="73">
      <formula>W90&gt;1</formula>
    </cfRule>
  </conditionalFormatting>
  <conditionalFormatting sqref="B90:D91">
    <cfRule type="expression" dxfId="56" priority="72">
      <formula>W90=1</formula>
    </cfRule>
  </conditionalFormatting>
  <conditionalFormatting sqref="D90:D91">
    <cfRule type="expression" dxfId="55" priority="70">
      <formula>#REF!=0</formula>
    </cfRule>
    <cfRule type="expression" dxfId="54" priority="71">
      <formula>#REF!&gt;1</formula>
    </cfRule>
  </conditionalFormatting>
  <conditionalFormatting sqref="B100:D100">
    <cfRule type="expression" dxfId="53" priority="69">
      <formula>V100=1</formula>
    </cfRule>
  </conditionalFormatting>
  <conditionalFormatting sqref="D100">
    <cfRule type="expression" dxfId="52" priority="67">
      <formula>#REF!=0</formula>
    </cfRule>
    <cfRule type="expression" dxfId="51" priority="68">
      <formula>#REF!&gt;1</formula>
    </cfRule>
  </conditionalFormatting>
  <conditionalFormatting sqref="B100:C100">
    <cfRule type="expression" dxfId="50" priority="64">
      <formula>V100&gt;1</formula>
    </cfRule>
  </conditionalFormatting>
  <conditionalFormatting sqref="B100:C100">
    <cfRule type="expression" dxfId="49" priority="65">
      <formula>V100=0</formula>
    </cfRule>
    <cfRule type="expression" dxfId="48" priority="66">
      <formula>V100&gt;1</formula>
    </cfRule>
  </conditionalFormatting>
  <conditionalFormatting sqref="H216:I216">
    <cfRule type="expression" dxfId="47" priority="53">
      <formula>OR($O$14=TRUE,$H$208&gt;=90)</formula>
    </cfRule>
  </conditionalFormatting>
  <conditionalFormatting sqref="H211:I211">
    <cfRule type="expression" dxfId="46" priority="52">
      <formula>AND(O14=FALSE,$H$208&lt;=12.4)</formula>
    </cfRule>
  </conditionalFormatting>
  <conditionalFormatting sqref="H212:I212">
    <cfRule type="expression" dxfId="45" priority="51">
      <formula>AND(O14=FALSE,$H$208&gt;=12.5,$H$208&lt;=26.9)</formula>
    </cfRule>
  </conditionalFormatting>
  <conditionalFormatting sqref="H213:I213">
    <cfRule type="expression" dxfId="44" priority="50">
      <formula>AND(O14=FALSE,$H$208&gt;=27,$H$208&lt;=47.4)</formula>
    </cfRule>
  </conditionalFormatting>
  <conditionalFormatting sqref="H214:I214">
    <cfRule type="expression" dxfId="43" priority="49">
      <formula>AND(O14=FALSE,$H$208&gt;=47.5,$H$208&lt;=69.9)</formula>
    </cfRule>
  </conditionalFormatting>
  <conditionalFormatting sqref="H215:I215">
    <cfRule type="expression" dxfId="42" priority="48">
      <formula>AND(O14=FALSE,$H$208&gt;=70,$H$208&lt;=89.9)</formula>
    </cfRule>
  </conditionalFormatting>
  <conditionalFormatting sqref="B34:C34">
    <cfRule type="expression" dxfId="41" priority="47">
      <formula>W34&gt;1</formula>
    </cfRule>
  </conditionalFormatting>
  <conditionalFormatting sqref="B37:C37">
    <cfRule type="expression" dxfId="40" priority="46">
      <formula>W37&gt;1</formula>
    </cfRule>
  </conditionalFormatting>
  <conditionalFormatting sqref="B31:C31">
    <cfRule type="expression" dxfId="39" priority="45">
      <formula>W31&gt;1</formula>
    </cfRule>
  </conditionalFormatting>
  <conditionalFormatting sqref="B31:C31">
    <cfRule type="expression" dxfId="38" priority="44">
      <formula>W31&gt;1</formula>
    </cfRule>
  </conditionalFormatting>
  <conditionalFormatting sqref="B14:C14">
    <cfRule type="expression" dxfId="37" priority="41">
      <formula>W14=0</formula>
    </cfRule>
    <cfRule type="expression" dxfId="36" priority="42">
      <formula>W14&gt;1</formula>
    </cfRule>
  </conditionalFormatting>
  <conditionalFormatting sqref="D14">
    <cfRule type="expression" dxfId="35" priority="43">
      <formula>#REF!&gt;1</formula>
    </cfRule>
  </conditionalFormatting>
  <conditionalFormatting sqref="B14:C14">
    <cfRule type="expression" dxfId="34" priority="40">
      <formula>W14&gt;1</formula>
    </cfRule>
  </conditionalFormatting>
  <conditionalFormatting sqref="B14:D14">
    <cfRule type="expression" dxfId="33" priority="39">
      <formula>W14=1</formula>
    </cfRule>
  </conditionalFormatting>
  <conditionalFormatting sqref="B14:C14">
    <cfRule type="expression" dxfId="32" priority="38">
      <formula>W14&gt;1</formula>
    </cfRule>
  </conditionalFormatting>
  <conditionalFormatting sqref="B14:C14">
    <cfRule type="expression" dxfId="31" priority="37">
      <formula>W14&gt;1</formula>
    </cfRule>
  </conditionalFormatting>
  <conditionalFormatting sqref="B58:C58">
    <cfRule type="expression" dxfId="30" priority="34">
      <formula>W58=0</formula>
    </cfRule>
    <cfRule type="expression" dxfId="29" priority="35">
      <formula>W58&gt;1</formula>
    </cfRule>
  </conditionalFormatting>
  <conditionalFormatting sqref="D58">
    <cfRule type="expression" dxfId="28" priority="36">
      <formula>#REF!&gt;1</formula>
    </cfRule>
  </conditionalFormatting>
  <conditionalFormatting sqref="B58:C58">
    <cfRule type="expression" dxfId="27" priority="33">
      <formula>W58&gt;1</formula>
    </cfRule>
  </conditionalFormatting>
  <conditionalFormatting sqref="B58:D58">
    <cfRule type="expression" dxfId="26" priority="32">
      <formula>W58=1</formula>
    </cfRule>
  </conditionalFormatting>
  <conditionalFormatting sqref="B58:C58">
    <cfRule type="expression" dxfId="25" priority="31">
      <formula>W58&gt;1</formula>
    </cfRule>
  </conditionalFormatting>
  <conditionalFormatting sqref="B58:C58">
    <cfRule type="expression" dxfId="24" priority="30">
      <formula>W58&gt;1</formula>
    </cfRule>
  </conditionalFormatting>
  <conditionalFormatting sqref="B66:C66">
    <cfRule type="expression" dxfId="23" priority="27">
      <formula>W66=0</formula>
    </cfRule>
    <cfRule type="expression" dxfId="22" priority="28">
      <formula>W66&gt;1</formula>
    </cfRule>
  </conditionalFormatting>
  <conditionalFormatting sqref="D66">
    <cfRule type="expression" dxfId="21" priority="29">
      <formula>#REF!&gt;1</formula>
    </cfRule>
  </conditionalFormatting>
  <conditionalFormatting sqref="B66:C66">
    <cfRule type="expression" dxfId="20" priority="26">
      <formula>W66&gt;1</formula>
    </cfRule>
  </conditionalFormatting>
  <conditionalFormatting sqref="B66:D66">
    <cfRule type="expression" dxfId="19" priority="25">
      <formula>W66=1</formula>
    </cfRule>
  </conditionalFormatting>
  <conditionalFormatting sqref="B66:C66">
    <cfRule type="expression" dxfId="18" priority="24">
      <formula>W66&gt;1</formula>
    </cfRule>
  </conditionalFormatting>
  <conditionalFormatting sqref="B66:C66">
    <cfRule type="expression" dxfId="17" priority="23">
      <formula>W66&gt;1</formula>
    </cfRule>
  </conditionalFormatting>
  <conditionalFormatting sqref="B68:C68">
    <cfRule type="expression" dxfId="16" priority="20">
      <formula>W68=0</formula>
    </cfRule>
    <cfRule type="expression" dxfId="15" priority="21">
      <formula>W68&gt;1</formula>
    </cfRule>
  </conditionalFormatting>
  <conditionalFormatting sqref="D68">
    <cfRule type="expression" dxfId="14" priority="22">
      <formula>#REF!&gt;1</formula>
    </cfRule>
  </conditionalFormatting>
  <conditionalFormatting sqref="B68:C68">
    <cfRule type="expression" dxfId="13" priority="19">
      <formula>W68&gt;1</formula>
    </cfRule>
  </conditionalFormatting>
  <conditionalFormatting sqref="B68:D68">
    <cfRule type="expression" dxfId="12" priority="18">
      <formula>W68=1</formula>
    </cfRule>
  </conditionalFormatting>
  <conditionalFormatting sqref="B68:C68">
    <cfRule type="expression" dxfId="11" priority="17">
      <formula>W68&gt;1</formula>
    </cfRule>
  </conditionalFormatting>
  <conditionalFormatting sqref="B68:C68">
    <cfRule type="expression" dxfId="10" priority="16">
      <formula>W68&gt;1</formula>
    </cfRule>
  </conditionalFormatting>
  <conditionalFormatting sqref="B96:C96">
    <cfRule type="expression" dxfId="9" priority="13">
      <formula>W96=0</formula>
    </cfRule>
    <cfRule type="expression" dxfId="8" priority="14">
      <formula>W96&gt;1</formula>
    </cfRule>
  </conditionalFormatting>
  <conditionalFormatting sqref="D96">
    <cfRule type="expression" dxfId="7" priority="15">
      <formula>#REF!&gt;1</formula>
    </cfRule>
  </conditionalFormatting>
  <conditionalFormatting sqref="B96:C96">
    <cfRule type="expression" dxfId="6" priority="12">
      <formula>W96&gt;1</formula>
    </cfRule>
  </conditionalFormatting>
  <conditionalFormatting sqref="B96:D96">
    <cfRule type="expression" dxfId="5" priority="11">
      <formula>W96=1</formula>
    </cfRule>
  </conditionalFormatting>
  <conditionalFormatting sqref="B119:C119">
    <cfRule type="expression" dxfId="4" priority="3">
      <formula>W119=0</formula>
    </cfRule>
    <cfRule type="expression" dxfId="3" priority="4">
      <formula>W119&gt;1</formula>
    </cfRule>
  </conditionalFormatting>
  <conditionalFormatting sqref="D119">
    <cfRule type="expression" dxfId="2" priority="5">
      <formula>#REF!&gt;1</formula>
    </cfRule>
  </conditionalFormatting>
  <conditionalFormatting sqref="B119:C119">
    <cfRule type="expression" dxfId="1" priority="2">
      <formula>W119&gt;1</formula>
    </cfRule>
  </conditionalFormatting>
  <conditionalFormatting sqref="B119:D119">
    <cfRule type="expression" dxfId="0" priority="1">
      <formula>W119=1</formula>
    </cfRule>
  </conditionalFormatting>
  <pageMargins left="0.59055118110236227" right="0.19685039370078741" top="0.78740157480314965" bottom="0.59055118110236227" header="0" footer="0"/>
  <pageSetup paperSize="9" scale="95" orientation="portrait" r:id="rId1"/>
  <headerFooter>
    <oddHeader>&amp;L&amp;"-,Fett"&amp;16Pflegegradberechnung&amp;C&amp;10Referat Altenhilfe und Sozialstationen - Stand September 2016&amp;11
&amp;R&amp;G</oddHeader>
    <oddFooter>&amp;CSeite &amp;P von 7</oddFooter>
  </headerFooter>
  <rowBreaks count="6" manualBreakCount="6">
    <brk id="27" max="16383" man="1"/>
    <brk id="73" max="16383" man="1"/>
    <brk id="128" max="16383" man="1"/>
    <brk id="163" max="16383" man="1"/>
    <brk id="175" max="16383" man="1"/>
    <brk id="199" max="16383" man="1"/>
  </rowBreaks>
  <colBreaks count="1" manualBreakCount="1">
    <brk id="13" max="1048575" man="1"/>
  </colBreaks>
  <ignoredErrors>
    <ignoredError sqref="A55" numberStoredAsText="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4</xdr:col>
                    <xdr:colOff>47625</xdr:colOff>
                    <xdr:row>2</xdr:row>
                    <xdr:rowOff>38100</xdr:rowOff>
                  </from>
                  <to>
                    <xdr:col>4</xdr:col>
                    <xdr:colOff>266700</xdr:colOff>
                    <xdr:row>3</xdr:row>
                    <xdr:rowOff>0</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5</xdr:col>
                    <xdr:colOff>38100</xdr:colOff>
                    <xdr:row>2</xdr:row>
                    <xdr:rowOff>38100</xdr:rowOff>
                  </from>
                  <to>
                    <xdr:col>5</xdr:col>
                    <xdr:colOff>295275</xdr:colOff>
                    <xdr:row>3</xdr:row>
                    <xdr:rowOff>0</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6</xdr:col>
                    <xdr:colOff>47625</xdr:colOff>
                    <xdr:row>2</xdr:row>
                    <xdr:rowOff>47625</xdr:rowOff>
                  </from>
                  <to>
                    <xdr:col>6</xdr:col>
                    <xdr:colOff>304800</xdr:colOff>
                    <xdr:row>2</xdr:row>
                    <xdr:rowOff>266700</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7</xdr:col>
                    <xdr:colOff>28575</xdr:colOff>
                    <xdr:row>2</xdr:row>
                    <xdr:rowOff>47625</xdr:rowOff>
                  </from>
                  <to>
                    <xdr:col>7</xdr:col>
                    <xdr:colOff>295275</xdr:colOff>
                    <xdr:row>2</xdr:row>
                    <xdr:rowOff>266700</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4</xdr:col>
                    <xdr:colOff>47625</xdr:colOff>
                    <xdr:row>3</xdr:row>
                    <xdr:rowOff>47625</xdr:rowOff>
                  </from>
                  <to>
                    <xdr:col>4</xdr:col>
                    <xdr:colOff>266700</xdr:colOff>
                    <xdr:row>4</xdr:row>
                    <xdr:rowOff>0</xdr:rowOff>
                  </to>
                </anchor>
              </controlPr>
            </control>
          </mc:Choice>
        </mc:AlternateContent>
        <mc:AlternateContent xmlns:mc="http://schemas.openxmlformats.org/markup-compatibility/2006">
          <mc:Choice Requires="x14">
            <control shapeId="17414" r:id="rId10" name="Check Box 6">
              <controlPr defaultSize="0" autoFill="0" autoLine="0" autoPict="0">
                <anchor moveWithCells="1">
                  <from>
                    <xdr:col>5</xdr:col>
                    <xdr:colOff>47625</xdr:colOff>
                    <xdr:row>3</xdr:row>
                    <xdr:rowOff>47625</xdr:rowOff>
                  </from>
                  <to>
                    <xdr:col>5</xdr:col>
                    <xdr:colOff>285750</xdr:colOff>
                    <xdr:row>3</xdr:row>
                    <xdr:rowOff>266700</xdr:rowOff>
                  </to>
                </anchor>
              </controlPr>
            </control>
          </mc:Choice>
        </mc:AlternateContent>
        <mc:AlternateContent xmlns:mc="http://schemas.openxmlformats.org/markup-compatibility/2006">
          <mc:Choice Requires="x14">
            <control shapeId="17415" r:id="rId11" name="Check Box 7">
              <controlPr defaultSize="0" autoFill="0" autoLine="0" autoPict="0">
                <anchor moveWithCells="1">
                  <from>
                    <xdr:col>6</xdr:col>
                    <xdr:colOff>57150</xdr:colOff>
                    <xdr:row>3</xdr:row>
                    <xdr:rowOff>47625</xdr:rowOff>
                  </from>
                  <to>
                    <xdr:col>6</xdr:col>
                    <xdr:colOff>295275</xdr:colOff>
                    <xdr:row>4</xdr:row>
                    <xdr:rowOff>0</xdr:rowOff>
                  </to>
                </anchor>
              </controlPr>
            </control>
          </mc:Choice>
        </mc:AlternateContent>
        <mc:AlternateContent xmlns:mc="http://schemas.openxmlformats.org/markup-compatibility/2006">
          <mc:Choice Requires="x14">
            <control shapeId="17416" r:id="rId12" name="Check Box 8">
              <controlPr defaultSize="0" autoFill="0" autoLine="0" autoPict="0">
                <anchor moveWithCells="1">
                  <from>
                    <xdr:col>7</xdr:col>
                    <xdr:colOff>28575</xdr:colOff>
                    <xdr:row>3</xdr:row>
                    <xdr:rowOff>47625</xdr:rowOff>
                  </from>
                  <to>
                    <xdr:col>7</xdr:col>
                    <xdr:colOff>295275</xdr:colOff>
                    <xdr:row>3</xdr:row>
                    <xdr:rowOff>266700</xdr:rowOff>
                  </to>
                </anchor>
              </controlPr>
            </control>
          </mc:Choice>
        </mc:AlternateContent>
        <mc:AlternateContent xmlns:mc="http://schemas.openxmlformats.org/markup-compatibility/2006">
          <mc:Choice Requires="x14">
            <control shapeId="17417" r:id="rId13" name="Check Box 9">
              <controlPr defaultSize="0" autoFill="0" autoLine="0" autoPict="0">
                <anchor moveWithCells="1">
                  <from>
                    <xdr:col>4</xdr:col>
                    <xdr:colOff>47625</xdr:colOff>
                    <xdr:row>4</xdr:row>
                    <xdr:rowOff>38100</xdr:rowOff>
                  </from>
                  <to>
                    <xdr:col>4</xdr:col>
                    <xdr:colOff>266700</xdr:colOff>
                    <xdr:row>4</xdr:row>
                    <xdr:rowOff>266700</xdr:rowOff>
                  </to>
                </anchor>
              </controlPr>
            </control>
          </mc:Choice>
        </mc:AlternateContent>
        <mc:AlternateContent xmlns:mc="http://schemas.openxmlformats.org/markup-compatibility/2006">
          <mc:Choice Requires="x14">
            <control shapeId="17418" r:id="rId14" name="Check Box 10">
              <controlPr defaultSize="0" autoFill="0" autoLine="0" autoPict="0">
                <anchor moveWithCells="1">
                  <from>
                    <xdr:col>5</xdr:col>
                    <xdr:colOff>38100</xdr:colOff>
                    <xdr:row>4</xdr:row>
                    <xdr:rowOff>38100</xdr:rowOff>
                  </from>
                  <to>
                    <xdr:col>5</xdr:col>
                    <xdr:colOff>295275</xdr:colOff>
                    <xdr:row>5</xdr:row>
                    <xdr:rowOff>0</xdr:rowOff>
                  </to>
                </anchor>
              </controlPr>
            </control>
          </mc:Choice>
        </mc:AlternateContent>
        <mc:AlternateContent xmlns:mc="http://schemas.openxmlformats.org/markup-compatibility/2006">
          <mc:Choice Requires="x14">
            <control shapeId="17419" r:id="rId15" name="Check Box 11">
              <controlPr defaultSize="0" autoFill="0" autoLine="0" autoPict="0">
                <anchor moveWithCells="1">
                  <from>
                    <xdr:col>6</xdr:col>
                    <xdr:colOff>66675</xdr:colOff>
                    <xdr:row>4</xdr:row>
                    <xdr:rowOff>38100</xdr:rowOff>
                  </from>
                  <to>
                    <xdr:col>6</xdr:col>
                    <xdr:colOff>285750</xdr:colOff>
                    <xdr:row>5</xdr:row>
                    <xdr:rowOff>0</xdr:rowOff>
                  </to>
                </anchor>
              </controlPr>
            </control>
          </mc:Choice>
        </mc:AlternateContent>
        <mc:AlternateContent xmlns:mc="http://schemas.openxmlformats.org/markup-compatibility/2006">
          <mc:Choice Requires="x14">
            <control shapeId="17420" r:id="rId16" name="Check Box 12">
              <controlPr defaultSize="0" autoFill="0" autoLine="0" autoPict="0">
                <anchor moveWithCells="1">
                  <from>
                    <xdr:col>7</xdr:col>
                    <xdr:colOff>38100</xdr:colOff>
                    <xdr:row>4</xdr:row>
                    <xdr:rowOff>47625</xdr:rowOff>
                  </from>
                  <to>
                    <xdr:col>7</xdr:col>
                    <xdr:colOff>295275</xdr:colOff>
                    <xdr:row>4</xdr:row>
                    <xdr:rowOff>266700</xdr:rowOff>
                  </to>
                </anchor>
              </controlPr>
            </control>
          </mc:Choice>
        </mc:AlternateContent>
        <mc:AlternateContent xmlns:mc="http://schemas.openxmlformats.org/markup-compatibility/2006">
          <mc:Choice Requires="x14">
            <control shapeId="17421" r:id="rId17" name="Check Box 13">
              <controlPr defaultSize="0" autoFill="0" autoLine="0" autoPict="0">
                <anchor moveWithCells="1">
                  <from>
                    <xdr:col>4</xdr:col>
                    <xdr:colOff>47625</xdr:colOff>
                    <xdr:row>5</xdr:row>
                    <xdr:rowOff>19050</xdr:rowOff>
                  </from>
                  <to>
                    <xdr:col>4</xdr:col>
                    <xdr:colOff>266700</xdr:colOff>
                    <xdr:row>5</xdr:row>
                    <xdr:rowOff>266700</xdr:rowOff>
                  </to>
                </anchor>
              </controlPr>
            </control>
          </mc:Choice>
        </mc:AlternateContent>
        <mc:AlternateContent xmlns:mc="http://schemas.openxmlformats.org/markup-compatibility/2006">
          <mc:Choice Requires="x14">
            <control shapeId="17422" r:id="rId18" name="Check Box 14">
              <controlPr defaultSize="0" autoFill="0" autoLine="0" autoPict="0">
                <anchor moveWithCells="1">
                  <from>
                    <xdr:col>4</xdr:col>
                    <xdr:colOff>47625</xdr:colOff>
                    <xdr:row>6</xdr:row>
                    <xdr:rowOff>19050</xdr:rowOff>
                  </from>
                  <to>
                    <xdr:col>4</xdr:col>
                    <xdr:colOff>266700</xdr:colOff>
                    <xdr:row>7</xdr:row>
                    <xdr:rowOff>0</xdr:rowOff>
                  </to>
                </anchor>
              </controlPr>
            </control>
          </mc:Choice>
        </mc:AlternateContent>
        <mc:AlternateContent xmlns:mc="http://schemas.openxmlformats.org/markup-compatibility/2006">
          <mc:Choice Requires="x14">
            <control shapeId="17423" r:id="rId19" name="Check Box 15">
              <controlPr defaultSize="0" autoFill="0" autoLine="0" autoPict="0">
                <anchor moveWithCells="1">
                  <from>
                    <xdr:col>5</xdr:col>
                    <xdr:colOff>47625</xdr:colOff>
                    <xdr:row>5</xdr:row>
                    <xdr:rowOff>28575</xdr:rowOff>
                  </from>
                  <to>
                    <xdr:col>5</xdr:col>
                    <xdr:colOff>276225</xdr:colOff>
                    <xdr:row>5</xdr:row>
                    <xdr:rowOff>257175</xdr:rowOff>
                  </to>
                </anchor>
              </controlPr>
            </control>
          </mc:Choice>
        </mc:AlternateContent>
        <mc:AlternateContent xmlns:mc="http://schemas.openxmlformats.org/markup-compatibility/2006">
          <mc:Choice Requires="x14">
            <control shapeId="17424" r:id="rId20" name="Check Box 16">
              <controlPr defaultSize="0" autoFill="0" autoLine="0" autoPict="0">
                <anchor moveWithCells="1">
                  <from>
                    <xdr:col>5</xdr:col>
                    <xdr:colOff>47625</xdr:colOff>
                    <xdr:row>6</xdr:row>
                    <xdr:rowOff>28575</xdr:rowOff>
                  </from>
                  <to>
                    <xdr:col>5</xdr:col>
                    <xdr:colOff>276225</xdr:colOff>
                    <xdr:row>6</xdr:row>
                    <xdr:rowOff>266700</xdr:rowOff>
                  </to>
                </anchor>
              </controlPr>
            </control>
          </mc:Choice>
        </mc:AlternateContent>
        <mc:AlternateContent xmlns:mc="http://schemas.openxmlformats.org/markup-compatibility/2006">
          <mc:Choice Requires="x14">
            <control shapeId="17425" r:id="rId21" name="Check Box 17">
              <controlPr defaultSize="0" autoFill="0" autoLine="0" autoPict="0">
                <anchor moveWithCells="1">
                  <from>
                    <xdr:col>6</xdr:col>
                    <xdr:colOff>57150</xdr:colOff>
                    <xdr:row>5</xdr:row>
                    <xdr:rowOff>28575</xdr:rowOff>
                  </from>
                  <to>
                    <xdr:col>6</xdr:col>
                    <xdr:colOff>285750</xdr:colOff>
                    <xdr:row>5</xdr:row>
                    <xdr:rowOff>257175</xdr:rowOff>
                  </to>
                </anchor>
              </controlPr>
            </control>
          </mc:Choice>
        </mc:AlternateContent>
        <mc:AlternateContent xmlns:mc="http://schemas.openxmlformats.org/markup-compatibility/2006">
          <mc:Choice Requires="x14">
            <control shapeId="17426" r:id="rId22" name="Check Box 18">
              <controlPr defaultSize="0" autoFill="0" autoLine="0" autoPict="0">
                <anchor moveWithCells="1">
                  <from>
                    <xdr:col>6</xdr:col>
                    <xdr:colOff>66675</xdr:colOff>
                    <xdr:row>6</xdr:row>
                    <xdr:rowOff>28575</xdr:rowOff>
                  </from>
                  <to>
                    <xdr:col>6</xdr:col>
                    <xdr:colOff>285750</xdr:colOff>
                    <xdr:row>6</xdr:row>
                    <xdr:rowOff>266700</xdr:rowOff>
                  </to>
                </anchor>
              </controlPr>
            </control>
          </mc:Choice>
        </mc:AlternateContent>
        <mc:AlternateContent xmlns:mc="http://schemas.openxmlformats.org/markup-compatibility/2006">
          <mc:Choice Requires="x14">
            <control shapeId="17427" r:id="rId23" name="Check Box 19">
              <controlPr defaultSize="0" autoFill="0" autoLine="0" autoPict="0">
                <anchor moveWithCells="1">
                  <from>
                    <xdr:col>7</xdr:col>
                    <xdr:colOff>38100</xdr:colOff>
                    <xdr:row>5</xdr:row>
                    <xdr:rowOff>38100</xdr:rowOff>
                  </from>
                  <to>
                    <xdr:col>7</xdr:col>
                    <xdr:colOff>285750</xdr:colOff>
                    <xdr:row>5</xdr:row>
                    <xdr:rowOff>257175</xdr:rowOff>
                  </to>
                </anchor>
              </controlPr>
            </control>
          </mc:Choice>
        </mc:AlternateContent>
        <mc:AlternateContent xmlns:mc="http://schemas.openxmlformats.org/markup-compatibility/2006">
          <mc:Choice Requires="x14">
            <control shapeId="17428" r:id="rId24" name="Check Box 20">
              <controlPr defaultSize="0" autoFill="0" autoLine="0" autoPict="0">
                <anchor moveWithCells="1">
                  <from>
                    <xdr:col>7</xdr:col>
                    <xdr:colOff>47625</xdr:colOff>
                    <xdr:row>6</xdr:row>
                    <xdr:rowOff>9525</xdr:rowOff>
                  </from>
                  <to>
                    <xdr:col>7</xdr:col>
                    <xdr:colOff>276225</xdr:colOff>
                    <xdr:row>7</xdr:row>
                    <xdr:rowOff>0</xdr:rowOff>
                  </to>
                </anchor>
              </controlPr>
            </control>
          </mc:Choice>
        </mc:AlternateContent>
        <mc:AlternateContent xmlns:mc="http://schemas.openxmlformats.org/markup-compatibility/2006">
          <mc:Choice Requires="x14">
            <control shapeId="17429" r:id="rId25" name="Check Box 21">
              <controlPr defaultSize="0" autoFill="0" autoLine="0" autoPict="0">
                <anchor moveWithCells="1">
                  <from>
                    <xdr:col>4</xdr:col>
                    <xdr:colOff>47625</xdr:colOff>
                    <xdr:row>30</xdr:row>
                    <xdr:rowOff>38100</xdr:rowOff>
                  </from>
                  <to>
                    <xdr:col>4</xdr:col>
                    <xdr:colOff>266700</xdr:colOff>
                    <xdr:row>31</xdr:row>
                    <xdr:rowOff>0</xdr:rowOff>
                  </to>
                </anchor>
              </controlPr>
            </control>
          </mc:Choice>
        </mc:AlternateContent>
        <mc:AlternateContent xmlns:mc="http://schemas.openxmlformats.org/markup-compatibility/2006">
          <mc:Choice Requires="x14">
            <control shapeId="17430" r:id="rId26" name="Check Box 22">
              <controlPr defaultSize="0" autoFill="0" autoLine="0" autoPict="0">
                <anchor moveWithCells="1">
                  <from>
                    <xdr:col>5</xdr:col>
                    <xdr:colOff>57150</xdr:colOff>
                    <xdr:row>30</xdr:row>
                    <xdr:rowOff>38100</xdr:rowOff>
                  </from>
                  <to>
                    <xdr:col>5</xdr:col>
                    <xdr:colOff>276225</xdr:colOff>
                    <xdr:row>31</xdr:row>
                    <xdr:rowOff>0</xdr:rowOff>
                  </to>
                </anchor>
              </controlPr>
            </control>
          </mc:Choice>
        </mc:AlternateContent>
        <mc:AlternateContent xmlns:mc="http://schemas.openxmlformats.org/markup-compatibility/2006">
          <mc:Choice Requires="x14">
            <control shapeId="17431" r:id="rId27" name="Check Box 23">
              <controlPr defaultSize="0" autoFill="0" autoLine="0" autoPict="0">
                <anchor moveWithCells="1">
                  <from>
                    <xdr:col>6</xdr:col>
                    <xdr:colOff>66675</xdr:colOff>
                    <xdr:row>30</xdr:row>
                    <xdr:rowOff>38100</xdr:rowOff>
                  </from>
                  <to>
                    <xdr:col>6</xdr:col>
                    <xdr:colOff>285750</xdr:colOff>
                    <xdr:row>31</xdr:row>
                    <xdr:rowOff>0</xdr:rowOff>
                  </to>
                </anchor>
              </controlPr>
            </control>
          </mc:Choice>
        </mc:AlternateContent>
        <mc:AlternateContent xmlns:mc="http://schemas.openxmlformats.org/markup-compatibility/2006">
          <mc:Choice Requires="x14">
            <control shapeId="17432" r:id="rId28" name="Check Box 24">
              <controlPr defaultSize="0" autoFill="0" autoLine="0" autoPict="0">
                <anchor moveWithCells="1">
                  <from>
                    <xdr:col>7</xdr:col>
                    <xdr:colOff>57150</xdr:colOff>
                    <xdr:row>30</xdr:row>
                    <xdr:rowOff>38100</xdr:rowOff>
                  </from>
                  <to>
                    <xdr:col>7</xdr:col>
                    <xdr:colOff>276225</xdr:colOff>
                    <xdr:row>31</xdr:row>
                    <xdr:rowOff>0</xdr:rowOff>
                  </to>
                </anchor>
              </controlPr>
            </control>
          </mc:Choice>
        </mc:AlternateContent>
        <mc:AlternateContent xmlns:mc="http://schemas.openxmlformats.org/markup-compatibility/2006">
          <mc:Choice Requires="x14">
            <control shapeId="17433" r:id="rId29" name="Check Box 25">
              <controlPr defaultSize="0" autoFill="0" autoLine="0" autoPict="0">
                <anchor moveWithCells="1">
                  <from>
                    <xdr:col>4</xdr:col>
                    <xdr:colOff>47625</xdr:colOff>
                    <xdr:row>31</xdr:row>
                    <xdr:rowOff>38100</xdr:rowOff>
                  </from>
                  <to>
                    <xdr:col>4</xdr:col>
                    <xdr:colOff>266700</xdr:colOff>
                    <xdr:row>32</xdr:row>
                    <xdr:rowOff>0</xdr:rowOff>
                  </to>
                </anchor>
              </controlPr>
            </control>
          </mc:Choice>
        </mc:AlternateContent>
        <mc:AlternateContent xmlns:mc="http://schemas.openxmlformats.org/markup-compatibility/2006">
          <mc:Choice Requires="x14">
            <control shapeId="17434" r:id="rId30" name="Check Box 26">
              <controlPr defaultSize="0" autoFill="0" autoLine="0" autoPict="0">
                <anchor moveWithCells="1">
                  <from>
                    <xdr:col>4</xdr:col>
                    <xdr:colOff>47625</xdr:colOff>
                    <xdr:row>32</xdr:row>
                    <xdr:rowOff>38100</xdr:rowOff>
                  </from>
                  <to>
                    <xdr:col>4</xdr:col>
                    <xdr:colOff>266700</xdr:colOff>
                    <xdr:row>33</xdr:row>
                    <xdr:rowOff>0</xdr:rowOff>
                  </to>
                </anchor>
              </controlPr>
            </control>
          </mc:Choice>
        </mc:AlternateContent>
        <mc:AlternateContent xmlns:mc="http://schemas.openxmlformats.org/markup-compatibility/2006">
          <mc:Choice Requires="x14">
            <control shapeId="17435" r:id="rId31" name="Check Box 27">
              <controlPr defaultSize="0" autoFill="0" autoLine="0" autoPict="0">
                <anchor moveWithCells="1">
                  <from>
                    <xdr:col>4</xdr:col>
                    <xdr:colOff>47625</xdr:colOff>
                    <xdr:row>33</xdr:row>
                    <xdr:rowOff>38100</xdr:rowOff>
                  </from>
                  <to>
                    <xdr:col>4</xdr:col>
                    <xdr:colOff>266700</xdr:colOff>
                    <xdr:row>34</xdr:row>
                    <xdr:rowOff>0</xdr:rowOff>
                  </to>
                </anchor>
              </controlPr>
            </control>
          </mc:Choice>
        </mc:AlternateContent>
        <mc:AlternateContent xmlns:mc="http://schemas.openxmlformats.org/markup-compatibility/2006">
          <mc:Choice Requires="x14">
            <control shapeId="17436" r:id="rId32" name="Check Box 28">
              <controlPr defaultSize="0" autoFill="0" autoLine="0" autoPict="0">
                <anchor moveWithCells="1">
                  <from>
                    <xdr:col>4</xdr:col>
                    <xdr:colOff>47625</xdr:colOff>
                    <xdr:row>34</xdr:row>
                    <xdr:rowOff>38100</xdr:rowOff>
                  </from>
                  <to>
                    <xdr:col>4</xdr:col>
                    <xdr:colOff>266700</xdr:colOff>
                    <xdr:row>35</xdr:row>
                    <xdr:rowOff>0</xdr:rowOff>
                  </to>
                </anchor>
              </controlPr>
            </control>
          </mc:Choice>
        </mc:AlternateContent>
        <mc:AlternateContent xmlns:mc="http://schemas.openxmlformats.org/markup-compatibility/2006">
          <mc:Choice Requires="x14">
            <control shapeId="17437" r:id="rId33" name="Check Box 29">
              <controlPr defaultSize="0" autoFill="0" autoLine="0" autoPict="0">
                <anchor moveWithCells="1">
                  <from>
                    <xdr:col>4</xdr:col>
                    <xdr:colOff>47625</xdr:colOff>
                    <xdr:row>35</xdr:row>
                    <xdr:rowOff>38100</xdr:rowOff>
                  </from>
                  <to>
                    <xdr:col>4</xdr:col>
                    <xdr:colOff>266700</xdr:colOff>
                    <xdr:row>36</xdr:row>
                    <xdr:rowOff>0</xdr:rowOff>
                  </to>
                </anchor>
              </controlPr>
            </control>
          </mc:Choice>
        </mc:AlternateContent>
        <mc:AlternateContent xmlns:mc="http://schemas.openxmlformats.org/markup-compatibility/2006">
          <mc:Choice Requires="x14">
            <control shapeId="17438" r:id="rId34" name="Check Box 30">
              <controlPr defaultSize="0" autoFill="0" autoLine="0" autoPict="0">
                <anchor moveWithCells="1">
                  <from>
                    <xdr:col>4</xdr:col>
                    <xdr:colOff>47625</xdr:colOff>
                    <xdr:row>36</xdr:row>
                    <xdr:rowOff>38100</xdr:rowOff>
                  </from>
                  <to>
                    <xdr:col>4</xdr:col>
                    <xdr:colOff>266700</xdr:colOff>
                    <xdr:row>37</xdr:row>
                    <xdr:rowOff>0</xdr:rowOff>
                  </to>
                </anchor>
              </controlPr>
            </control>
          </mc:Choice>
        </mc:AlternateContent>
        <mc:AlternateContent xmlns:mc="http://schemas.openxmlformats.org/markup-compatibility/2006">
          <mc:Choice Requires="x14">
            <control shapeId="17439" r:id="rId35" name="Check Box 31">
              <controlPr defaultSize="0" autoFill="0" autoLine="0" autoPict="0">
                <anchor moveWithCells="1">
                  <from>
                    <xdr:col>4</xdr:col>
                    <xdr:colOff>47625</xdr:colOff>
                    <xdr:row>37</xdr:row>
                    <xdr:rowOff>38100</xdr:rowOff>
                  </from>
                  <to>
                    <xdr:col>4</xdr:col>
                    <xdr:colOff>266700</xdr:colOff>
                    <xdr:row>38</xdr:row>
                    <xdr:rowOff>0</xdr:rowOff>
                  </to>
                </anchor>
              </controlPr>
            </control>
          </mc:Choice>
        </mc:AlternateContent>
        <mc:AlternateContent xmlns:mc="http://schemas.openxmlformats.org/markup-compatibility/2006">
          <mc:Choice Requires="x14">
            <control shapeId="17440" r:id="rId36" name="Check Box 32">
              <controlPr defaultSize="0" autoFill="0" autoLine="0" autoPict="0">
                <anchor moveWithCells="1">
                  <from>
                    <xdr:col>4</xdr:col>
                    <xdr:colOff>47625</xdr:colOff>
                    <xdr:row>38</xdr:row>
                    <xdr:rowOff>38100</xdr:rowOff>
                  </from>
                  <to>
                    <xdr:col>4</xdr:col>
                    <xdr:colOff>266700</xdr:colOff>
                    <xdr:row>39</xdr:row>
                    <xdr:rowOff>0</xdr:rowOff>
                  </to>
                </anchor>
              </controlPr>
            </control>
          </mc:Choice>
        </mc:AlternateContent>
        <mc:AlternateContent xmlns:mc="http://schemas.openxmlformats.org/markup-compatibility/2006">
          <mc:Choice Requires="x14">
            <control shapeId="17441" r:id="rId37" name="Check Box 33">
              <controlPr defaultSize="0" autoFill="0" autoLine="0" autoPict="0">
                <anchor moveWithCells="1">
                  <from>
                    <xdr:col>4</xdr:col>
                    <xdr:colOff>47625</xdr:colOff>
                    <xdr:row>39</xdr:row>
                    <xdr:rowOff>38100</xdr:rowOff>
                  </from>
                  <to>
                    <xdr:col>4</xdr:col>
                    <xdr:colOff>266700</xdr:colOff>
                    <xdr:row>40</xdr:row>
                    <xdr:rowOff>0</xdr:rowOff>
                  </to>
                </anchor>
              </controlPr>
            </control>
          </mc:Choice>
        </mc:AlternateContent>
        <mc:AlternateContent xmlns:mc="http://schemas.openxmlformats.org/markup-compatibility/2006">
          <mc:Choice Requires="x14">
            <control shapeId="17442" r:id="rId38" name="Check Box 34">
              <controlPr defaultSize="0" autoFill="0" autoLine="0" autoPict="0">
                <anchor moveWithCells="1">
                  <from>
                    <xdr:col>4</xdr:col>
                    <xdr:colOff>47625</xdr:colOff>
                    <xdr:row>40</xdr:row>
                    <xdr:rowOff>38100</xdr:rowOff>
                  </from>
                  <to>
                    <xdr:col>4</xdr:col>
                    <xdr:colOff>266700</xdr:colOff>
                    <xdr:row>41</xdr:row>
                    <xdr:rowOff>0</xdr:rowOff>
                  </to>
                </anchor>
              </controlPr>
            </control>
          </mc:Choice>
        </mc:AlternateContent>
        <mc:AlternateContent xmlns:mc="http://schemas.openxmlformats.org/markup-compatibility/2006">
          <mc:Choice Requires="x14">
            <control shapeId="17443" r:id="rId39" name="Check Box 35">
              <controlPr defaultSize="0" autoFill="0" autoLine="0" autoPict="0">
                <anchor moveWithCells="1">
                  <from>
                    <xdr:col>5</xdr:col>
                    <xdr:colOff>57150</xdr:colOff>
                    <xdr:row>31</xdr:row>
                    <xdr:rowOff>38100</xdr:rowOff>
                  </from>
                  <to>
                    <xdr:col>5</xdr:col>
                    <xdr:colOff>276225</xdr:colOff>
                    <xdr:row>32</xdr:row>
                    <xdr:rowOff>0</xdr:rowOff>
                  </to>
                </anchor>
              </controlPr>
            </control>
          </mc:Choice>
        </mc:AlternateContent>
        <mc:AlternateContent xmlns:mc="http://schemas.openxmlformats.org/markup-compatibility/2006">
          <mc:Choice Requires="x14">
            <control shapeId="17444" r:id="rId40" name="Check Box 36">
              <controlPr defaultSize="0" autoFill="0" autoLine="0" autoPict="0">
                <anchor moveWithCells="1">
                  <from>
                    <xdr:col>5</xdr:col>
                    <xdr:colOff>57150</xdr:colOff>
                    <xdr:row>32</xdr:row>
                    <xdr:rowOff>38100</xdr:rowOff>
                  </from>
                  <to>
                    <xdr:col>5</xdr:col>
                    <xdr:colOff>276225</xdr:colOff>
                    <xdr:row>33</xdr:row>
                    <xdr:rowOff>0</xdr:rowOff>
                  </to>
                </anchor>
              </controlPr>
            </control>
          </mc:Choice>
        </mc:AlternateContent>
        <mc:AlternateContent xmlns:mc="http://schemas.openxmlformats.org/markup-compatibility/2006">
          <mc:Choice Requires="x14">
            <control shapeId="17445" r:id="rId41" name="Check Box 37">
              <controlPr defaultSize="0" autoFill="0" autoLine="0" autoPict="0">
                <anchor moveWithCells="1">
                  <from>
                    <xdr:col>5</xdr:col>
                    <xdr:colOff>57150</xdr:colOff>
                    <xdr:row>33</xdr:row>
                    <xdr:rowOff>38100</xdr:rowOff>
                  </from>
                  <to>
                    <xdr:col>5</xdr:col>
                    <xdr:colOff>276225</xdr:colOff>
                    <xdr:row>34</xdr:row>
                    <xdr:rowOff>0</xdr:rowOff>
                  </to>
                </anchor>
              </controlPr>
            </control>
          </mc:Choice>
        </mc:AlternateContent>
        <mc:AlternateContent xmlns:mc="http://schemas.openxmlformats.org/markup-compatibility/2006">
          <mc:Choice Requires="x14">
            <control shapeId="17446" r:id="rId42" name="Check Box 38">
              <controlPr defaultSize="0" autoFill="0" autoLine="0" autoPict="0">
                <anchor moveWithCells="1">
                  <from>
                    <xdr:col>5</xdr:col>
                    <xdr:colOff>57150</xdr:colOff>
                    <xdr:row>34</xdr:row>
                    <xdr:rowOff>38100</xdr:rowOff>
                  </from>
                  <to>
                    <xdr:col>5</xdr:col>
                    <xdr:colOff>276225</xdr:colOff>
                    <xdr:row>35</xdr:row>
                    <xdr:rowOff>0</xdr:rowOff>
                  </to>
                </anchor>
              </controlPr>
            </control>
          </mc:Choice>
        </mc:AlternateContent>
        <mc:AlternateContent xmlns:mc="http://schemas.openxmlformats.org/markup-compatibility/2006">
          <mc:Choice Requires="x14">
            <control shapeId="17447" r:id="rId43" name="Check Box 39">
              <controlPr defaultSize="0" autoFill="0" autoLine="0" autoPict="0">
                <anchor moveWithCells="1">
                  <from>
                    <xdr:col>5</xdr:col>
                    <xdr:colOff>57150</xdr:colOff>
                    <xdr:row>35</xdr:row>
                    <xdr:rowOff>38100</xdr:rowOff>
                  </from>
                  <to>
                    <xdr:col>5</xdr:col>
                    <xdr:colOff>276225</xdr:colOff>
                    <xdr:row>36</xdr:row>
                    <xdr:rowOff>0</xdr:rowOff>
                  </to>
                </anchor>
              </controlPr>
            </control>
          </mc:Choice>
        </mc:AlternateContent>
        <mc:AlternateContent xmlns:mc="http://schemas.openxmlformats.org/markup-compatibility/2006">
          <mc:Choice Requires="x14">
            <control shapeId="17448" r:id="rId44" name="Check Box 40">
              <controlPr defaultSize="0" autoFill="0" autoLine="0" autoPict="0">
                <anchor moveWithCells="1">
                  <from>
                    <xdr:col>5</xdr:col>
                    <xdr:colOff>57150</xdr:colOff>
                    <xdr:row>36</xdr:row>
                    <xdr:rowOff>38100</xdr:rowOff>
                  </from>
                  <to>
                    <xdr:col>5</xdr:col>
                    <xdr:colOff>276225</xdr:colOff>
                    <xdr:row>37</xdr:row>
                    <xdr:rowOff>0</xdr:rowOff>
                  </to>
                </anchor>
              </controlPr>
            </control>
          </mc:Choice>
        </mc:AlternateContent>
        <mc:AlternateContent xmlns:mc="http://schemas.openxmlformats.org/markup-compatibility/2006">
          <mc:Choice Requires="x14">
            <control shapeId="17449" r:id="rId45" name="Check Box 41">
              <controlPr defaultSize="0" autoFill="0" autoLine="0" autoPict="0">
                <anchor moveWithCells="1">
                  <from>
                    <xdr:col>5</xdr:col>
                    <xdr:colOff>57150</xdr:colOff>
                    <xdr:row>37</xdr:row>
                    <xdr:rowOff>38100</xdr:rowOff>
                  </from>
                  <to>
                    <xdr:col>5</xdr:col>
                    <xdr:colOff>276225</xdr:colOff>
                    <xdr:row>38</xdr:row>
                    <xdr:rowOff>0</xdr:rowOff>
                  </to>
                </anchor>
              </controlPr>
            </control>
          </mc:Choice>
        </mc:AlternateContent>
        <mc:AlternateContent xmlns:mc="http://schemas.openxmlformats.org/markup-compatibility/2006">
          <mc:Choice Requires="x14">
            <control shapeId="17450" r:id="rId46" name="Check Box 42">
              <controlPr defaultSize="0" autoFill="0" autoLine="0" autoPict="0">
                <anchor moveWithCells="1">
                  <from>
                    <xdr:col>5</xdr:col>
                    <xdr:colOff>57150</xdr:colOff>
                    <xdr:row>38</xdr:row>
                    <xdr:rowOff>38100</xdr:rowOff>
                  </from>
                  <to>
                    <xdr:col>5</xdr:col>
                    <xdr:colOff>276225</xdr:colOff>
                    <xdr:row>39</xdr:row>
                    <xdr:rowOff>0</xdr:rowOff>
                  </to>
                </anchor>
              </controlPr>
            </control>
          </mc:Choice>
        </mc:AlternateContent>
        <mc:AlternateContent xmlns:mc="http://schemas.openxmlformats.org/markup-compatibility/2006">
          <mc:Choice Requires="x14">
            <control shapeId="17451" r:id="rId47" name="Check Box 43">
              <controlPr defaultSize="0" autoFill="0" autoLine="0" autoPict="0">
                <anchor moveWithCells="1">
                  <from>
                    <xdr:col>5</xdr:col>
                    <xdr:colOff>57150</xdr:colOff>
                    <xdr:row>39</xdr:row>
                    <xdr:rowOff>38100</xdr:rowOff>
                  </from>
                  <to>
                    <xdr:col>5</xdr:col>
                    <xdr:colOff>276225</xdr:colOff>
                    <xdr:row>40</xdr:row>
                    <xdr:rowOff>0</xdr:rowOff>
                  </to>
                </anchor>
              </controlPr>
            </control>
          </mc:Choice>
        </mc:AlternateContent>
        <mc:AlternateContent xmlns:mc="http://schemas.openxmlformats.org/markup-compatibility/2006">
          <mc:Choice Requires="x14">
            <control shapeId="17452" r:id="rId48" name="Check Box 44">
              <controlPr defaultSize="0" autoFill="0" autoLine="0" autoPict="0">
                <anchor moveWithCells="1">
                  <from>
                    <xdr:col>5</xdr:col>
                    <xdr:colOff>57150</xdr:colOff>
                    <xdr:row>40</xdr:row>
                    <xdr:rowOff>38100</xdr:rowOff>
                  </from>
                  <to>
                    <xdr:col>5</xdr:col>
                    <xdr:colOff>276225</xdr:colOff>
                    <xdr:row>41</xdr:row>
                    <xdr:rowOff>0</xdr:rowOff>
                  </to>
                </anchor>
              </controlPr>
            </control>
          </mc:Choice>
        </mc:AlternateContent>
        <mc:AlternateContent xmlns:mc="http://schemas.openxmlformats.org/markup-compatibility/2006">
          <mc:Choice Requires="x14">
            <control shapeId="17453" r:id="rId49" name="Check Box 45">
              <controlPr defaultSize="0" autoFill="0" autoLine="0" autoPict="0">
                <anchor moveWithCells="1">
                  <from>
                    <xdr:col>6</xdr:col>
                    <xdr:colOff>66675</xdr:colOff>
                    <xdr:row>31</xdr:row>
                    <xdr:rowOff>38100</xdr:rowOff>
                  </from>
                  <to>
                    <xdr:col>6</xdr:col>
                    <xdr:colOff>285750</xdr:colOff>
                    <xdr:row>32</xdr:row>
                    <xdr:rowOff>0</xdr:rowOff>
                  </to>
                </anchor>
              </controlPr>
            </control>
          </mc:Choice>
        </mc:AlternateContent>
        <mc:AlternateContent xmlns:mc="http://schemas.openxmlformats.org/markup-compatibility/2006">
          <mc:Choice Requires="x14">
            <control shapeId="17454" r:id="rId50" name="Check Box 46">
              <controlPr defaultSize="0" autoFill="0" autoLine="0" autoPict="0">
                <anchor moveWithCells="1">
                  <from>
                    <xdr:col>6</xdr:col>
                    <xdr:colOff>66675</xdr:colOff>
                    <xdr:row>32</xdr:row>
                    <xdr:rowOff>38100</xdr:rowOff>
                  </from>
                  <to>
                    <xdr:col>6</xdr:col>
                    <xdr:colOff>285750</xdr:colOff>
                    <xdr:row>33</xdr:row>
                    <xdr:rowOff>0</xdr:rowOff>
                  </to>
                </anchor>
              </controlPr>
            </control>
          </mc:Choice>
        </mc:AlternateContent>
        <mc:AlternateContent xmlns:mc="http://schemas.openxmlformats.org/markup-compatibility/2006">
          <mc:Choice Requires="x14">
            <control shapeId="17455" r:id="rId51" name="Check Box 47">
              <controlPr defaultSize="0" autoFill="0" autoLine="0" autoPict="0">
                <anchor moveWithCells="1">
                  <from>
                    <xdr:col>6</xdr:col>
                    <xdr:colOff>66675</xdr:colOff>
                    <xdr:row>33</xdr:row>
                    <xdr:rowOff>38100</xdr:rowOff>
                  </from>
                  <to>
                    <xdr:col>6</xdr:col>
                    <xdr:colOff>285750</xdr:colOff>
                    <xdr:row>34</xdr:row>
                    <xdr:rowOff>0</xdr:rowOff>
                  </to>
                </anchor>
              </controlPr>
            </control>
          </mc:Choice>
        </mc:AlternateContent>
        <mc:AlternateContent xmlns:mc="http://schemas.openxmlformats.org/markup-compatibility/2006">
          <mc:Choice Requires="x14">
            <control shapeId="17456" r:id="rId52" name="Check Box 48">
              <controlPr defaultSize="0" autoFill="0" autoLine="0" autoPict="0">
                <anchor moveWithCells="1">
                  <from>
                    <xdr:col>6</xdr:col>
                    <xdr:colOff>66675</xdr:colOff>
                    <xdr:row>34</xdr:row>
                    <xdr:rowOff>38100</xdr:rowOff>
                  </from>
                  <to>
                    <xdr:col>6</xdr:col>
                    <xdr:colOff>285750</xdr:colOff>
                    <xdr:row>35</xdr:row>
                    <xdr:rowOff>0</xdr:rowOff>
                  </to>
                </anchor>
              </controlPr>
            </control>
          </mc:Choice>
        </mc:AlternateContent>
        <mc:AlternateContent xmlns:mc="http://schemas.openxmlformats.org/markup-compatibility/2006">
          <mc:Choice Requires="x14">
            <control shapeId="17457" r:id="rId53" name="Check Box 49">
              <controlPr defaultSize="0" autoFill="0" autoLine="0" autoPict="0">
                <anchor moveWithCells="1">
                  <from>
                    <xdr:col>6</xdr:col>
                    <xdr:colOff>66675</xdr:colOff>
                    <xdr:row>35</xdr:row>
                    <xdr:rowOff>38100</xdr:rowOff>
                  </from>
                  <to>
                    <xdr:col>6</xdr:col>
                    <xdr:colOff>285750</xdr:colOff>
                    <xdr:row>36</xdr:row>
                    <xdr:rowOff>0</xdr:rowOff>
                  </to>
                </anchor>
              </controlPr>
            </control>
          </mc:Choice>
        </mc:AlternateContent>
        <mc:AlternateContent xmlns:mc="http://schemas.openxmlformats.org/markup-compatibility/2006">
          <mc:Choice Requires="x14">
            <control shapeId="17458" r:id="rId54" name="Check Box 50">
              <controlPr defaultSize="0" autoFill="0" autoLine="0" autoPict="0">
                <anchor moveWithCells="1">
                  <from>
                    <xdr:col>6</xdr:col>
                    <xdr:colOff>66675</xdr:colOff>
                    <xdr:row>36</xdr:row>
                    <xdr:rowOff>38100</xdr:rowOff>
                  </from>
                  <to>
                    <xdr:col>6</xdr:col>
                    <xdr:colOff>285750</xdr:colOff>
                    <xdr:row>37</xdr:row>
                    <xdr:rowOff>0</xdr:rowOff>
                  </to>
                </anchor>
              </controlPr>
            </control>
          </mc:Choice>
        </mc:AlternateContent>
        <mc:AlternateContent xmlns:mc="http://schemas.openxmlformats.org/markup-compatibility/2006">
          <mc:Choice Requires="x14">
            <control shapeId="17459" r:id="rId55" name="Check Box 51">
              <controlPr defaultSize="0" autoFill="0" autoLine="0" autoPict="0">
                <anchor moveWithCells="1">
                  <from>
                    <xdr:col>6</xdr:col>
                    <xdr:colOff>66675</xdr:colOff>
                    <xdr:row>37</xdr:row>
                    <xdr:rowOff>38100</xdr:rowOff>
                  </from>
                  <to>
                    <xdr:col>6</xdr:col>
                    <xdr:colOff>285750</xdr:colOff>
                    <xdr:row>38</xdr:row>
                    <xdr:rowOff>0</xdr:rowOff>
                  </to>
                </anchor>
              </controlPr>
            </control>
          </mc:Choice>
        </mc:AlternateContent>
        <mc:AlternateContent xmlns:mc="http://schemas.openxmlformats.org/markup-compatibility/2006">
          <mc:Choice Requires="x14">
            <control shapeId="17460" r:id="rId56" name="Check Box 52">
              <controlPr defaultSize="0" autoFill="0" autoLine="0" autoPict="0">
                <anchor moveWithCells="1">
                  <from>
                    <xdr:col>6</xdr:col>
                    <xdr:colOff>66675</xdr:colOff>
                    <xdr:row>38</xdr:row>
                    <xdr:rowOff>38100</xdr:rowOff>
                  </from>
                  <to>
                    <xdr:col>6</xdr:col>
                    <xdr:colOff>285750</xdr:colOff>
                    <xdr:row>39</xdr:row>
                    <xdr:rowOff>0</xdr:rowOff>
                  </to>
                </anchor>
              </controlPr>
            </control>
          </mc:Choice>
        </mc:AlternateContent>
        <mc:AlternateContent xmlns:mc="http://schemas.openxmlformats.org/markup-compatibility/2006">
          <mc:Choice Requires="x14">
            <control shapeId="17461" r:id="rId57" name="Check Box 53">
              <controlPr defaultSize="0" autoFill="0" autoLine="0" autoPict="0">
                <anchor moveWithCells="1">
                  <from>
                    <xdr:col>6</xdr:col>
                    <xdr:colOff>66675</xdr:colOff>
                    <xdr:row>39</xdr:row>
                    <xdr:rowOff>38100</xdr:rowOff>
                  </from>
                  <to>
                    <xdr:col>6</xdr:col>
                    <xdr:colOff>285750</xdr:colOff>
                    <xdr:row>40</xdr:row>
                    <xdr:rowOff>0</xdr:rowOff>
                  </to>
                </anchor>
              </controlPr>
            </control>
          </mc:Choice>
        </mc:AlternateContent>
        <mc:AlternateContent xmlns:mc="http://schemas.openxmlformats.org/markup-compatibility/2006">
          <mc:Choice Requires="x14">
            <control shapeId="17462" r:id="rId58" name="Check Box 54">
              <controlPr defaultSize="0" autoFill="0" autoLine="0" autoPict="0">
                <anchor moveWithCells="1">
                  <from>
                    <xdr:col>6</xdr:col>
                    <xdr:colOff>66675</xdr:colOff>
                    <xdr:row>40</xdr:row>
                    <xdr:rowOff>38100</xdr:rowOff>
                  </from>
                  <to>
                    <xdr:col>6</xdr:col>
                    <xdr:colOff>285750</xdr:colOff>
                    <xdr:row>41</xdr:row>
                    <xdr:rowOff>0</xdr:rowOff>
                  </to>
                </anchor>
              </controlPr>
            </control>
          </mc:Choice>
        </mc:AlternateContent>
        <mc:AlternateContent xmlns:mc="http://schemas.openxmlformats.org/markup-compatibility/2006">
          <mc:Choice Requires="x14">
            <control shapeId="17463" r:id="rId59" name="Check Box 55">
              <controlPr defaultSize="0" autoFill="0" autoLine="0" autoPict="0">
                <anchor moveWithCells="1">
                  <from>
                    <xdr:col>7</xdr:col>
                    <xdr:colOff>57150</xdr:colOff>
                    <xdr:row>31</xdr:row>
                    <xdr:rowOff>38100</xdr:rowOff>
                  </from>
                  <to>
                    <xdr:col>7</xdr:col>
                    <xdr:colOff>276225</xdr:colOff>
                    <xdr:row>32</xdr:row>
                    <xdr:rowOff>0</xdr:rowOff>
                  </to>
                </anchor>
              </controlPr>
            </control>
          </mc:Choice>
        </mc:AlternateContent>
        <mc:AlternateContent xmlns:mc="http://schemas.openxmlformats.org/markup-compatibility/2006">
          <mc:Choice Requires="x14">
            <control shapeId="17464" r:id="rId60" name="Check Box 56">
              <controlPr defaultSize="0" autoFill="0" autoLine="0" autoPict="0">
                <anchor moveWithCells="1">
                  <from>
                    <xdr:col>7</xdr:col>
                    <xdr:colOff>57150</xdr:colOff>
                    <xdr:row>32</xdr:row>
                    <xdr:rowOff>38100</xdr:rowOff>
                  </from>
                  <to>
                    <xdr:col>7</xdr:col>
                    <xdr:colOff>276225</xdr:colOff>
                    <xdr:row>33</xdr:row>
                    <xdr:rowOff>0</xdr:rowOff>
                  </to>
                </anchor>
              </controlPr>
            </control>
          </mc:Choice>
        </mc:AlternateContent>
        <mc:AlternateContent xmlns:mc="http://schemas.openxmlformats.org/markup-compatibility/2006">
          <mc:Choice Requires="x14">
            <control shapeId="17465" r:id="rId61" name="Check Box 57">
              <controlPr defaultSize="0" autoFill="0" autoLine="0" autoPict="0">
                <anchor moveWithCells="1">
                  <from>
                    <xdr:col>7</xdr:col>
                    <xdr:colOff>57150</xdr:colOff>
                    <xdr:row>33</xdr:row>
                    <xdr:rowOff>38100</xdr:rowOff>
                  </from>
                  <to>
                    <xdr:col>7</xdr:col>
                    <xdr:colOff>276225</xdr:colOff>
                    <xdr:row>34</xdr:row>
                    <xdr:rowOff>0</xdr:rowOff>
                  </to>
                </anchor>
              </controlPr>
            </control>
          </mc:Choice>
        </mc:AlternateContent>
        <mc:AlternateContent xmlns:mc="http://schemas.openxmlformats.org/markup-compatibility/2006">
          <mc:Choice Requires="x14">
            <control shapeId="17466" r:id="rId62" name="Check Box 58">
              <controlPr defaultSize="0" autoFill="0" autoLine="0" autoPict="0">
                <anchor moveWithCells="1">
                  <from>
                    <xdr:col>7</xdr:col>
                    <xdr:colOff>57150</xdr:colOff>
                    <xdr:row>34</xdr:row>
                    <xdr:rowOff>38100</xdr:rowOff>
                  </from>
                  <to>
                    <xdr:col>7</xdr:col>
                    <xdr:colOff>276225</xdr:colOff>
                    <xdr:row>35</xdr:row>
                    <xdr:rowOff>0</xdr:rowOff>
                  </to>
                </anchor>
              </controlPr>
            </control>
          </mc:Choice>
        </mc:AlternateContent>
        <mc:AlternateContent xmlns:mc="http://schemas.openxmlformats.org/markup-compatibility/2006">
          <mc:Choice Requires="x14">
            <control shapeId="17467" r:id="rId63" name="Check Box 59">
              <controlPr defaultSize="0" autoFill="0" autoLine="0" autoPict="0">
                <anchor moveWithCells="1">
                  <from>
                    <xdr:col>7</xdr:col>
                    <xdr:colOff>57150</xdr:colOff>
                    <xdr:row>35</xdr:row>
                    <xdr:rowOff>38100</xdr:rowOff>
                  </from>
                  <to>
                    <xdr:col>7</xdr:col>
                    <xdr:colOff>276225</xdr:colOff>
                    <xdr:row>36</xdr:row>
                    <xdr:rowOff>0</xdr:rowOff>
                  </to>
                </anchor>
              </controlPr>
            </control>
          </mc:Choice>
        </mc:AlternateContent>
        <mc:AlternateContent xmlns:mc="http://schemas.openxmlformats.org/markup-compatibility/2006">
          <mc:Choice Requires="x14">
            <control shapeId="17468" r:id="rId64" name="Check Box 60">
              <controlPr defaultSize="0" autoFill="0" autoLine="0" autoPict="0">
                <anchor moveWithCells="1">
                  <from>
                    <xdr:col>7</xdr:col>
                    <xdr:colOff>57150</xdr:colOff>
                    <xdr:row>36</xdr:row>
                    <xdr:rowOff>38100</xdr:rowOff>
                  </from>
                  <to>
                    <xdr:col>7</xdr:col>
                    <xdr:colOff>276225</xdr:colOff>
                    <xdr:row>37</xdr:row>
                    <xdr:rowOff>0</xdr:rowOff>
                  </to>
                </anchor>
              </controlPr>
            </control>
          </mc:Choice>
        </mc:AlternateContent>
        <mc:AlternateContent xmlns:mc="http://schemas.openxmlformats.org/markup-compatibility/2006">
          <mc:Choice Requires="x14">
            <control shapeId="17469" r:id="rId65" name="Check Box 61">
              <controlPr defaultSize="0" autoFill="0" autoLine="0" autoPict="0">
                <anchor moveWithCells="1">
                  <from>
                    <xdr:col>7</xdr:col>
                    <xdr:colOff>57150</xdr:colOff>
                    <xdr:row>37</xdr:row>
                    <xdr:rowOff>38100</xdr:rowOff>
                  </from>
                  <to>
                    <xdr:col>7</xdr:col>
                    <xdr:colOff>276225</xdr:colOff>
                    <xdr:row>38</xdr:row>
                    <xdr:rowOff>0</xdr:rowOff>
                  </to>
                </anchor>
              </controlPr>
            </control>
          </mc:Choice>
        </mc:AlternateContent>
        <mc:AlternateContent xmlns:mc="http://schemas.openxmlformats.org/markup-compatibility/2006">
          <mc:Choice Requires="x14">
            <control shapeId="17470" r:id="rId66" name="Check Box 62">
              <controlPr defaultSize="0" autoFill="0" autoLine="0" autoPict="0">
                <anchor moveWithCells="1">
                  <from>
                    <xdr:col>7</xdr:col>
                    <xdr:colOff>57150</xdr:colOff>
                    <xdr:row>38</xdr:row>
                    <xdr:rowOff>38100</xdr:rowOff>
                  </from>
                  <to>
                    <xdr:col>7</xdr:col>
                    <xdr:colOff>276225</xdr:colOff>
                    <xdr:row>39</xdr:row>
                    <xdr:rowOff>0</xdr:rowOff>
                  </to>
                </anchor>
              </controlPr>
            </control>
          </mc:Choice>
        </mc:AlternateContent>
        <mc:AlternateContent xmlns:mc="http://schemas.openxmlformats.org/markup-compatibility/2006">
          <mc:Choice Requires="x14">
            <control shapeId="17471" r:id="rId67" name="Check Box 63">
              <controlPr defaultSize="0" autoFill="0" autoLine="0" autoPict="0">
                <anchor moveWithCells="1">
                  <from>
                    <xdr:col>7</xdr:col>
                    <xdr:colOff>57150</xdr:colOff>
                    <xdr:row>39</xdr:row>
                    <xdr:rowOff>38100</xdr:rowOff>
                  </from>
                  <to>
                    <xdr:col>7</xdr:col>
                    <xdr:colOff>276225</xdr:colOff>
                    <xdr:row>40</xdr:row>
                    <xdr:rowOff>0</xdr:rowOff>
                  </to>
                </anchor>
              </controlPr>
            </control>
          </mc:Choice>
        </mc:AlternateContent>
        <mc:AlternateContent xmlns:mc="http://schemas.openxmlformats.org/markup-compatibility/2006">
          <mc:Choice Requires="x14">
            <control shapeId="17472" r:id="rId68" name="Check Box 64">
              <controlPr defaultSize="0" autoFill="0" autoLine="0" autoPict="0">
                <anchor moveWithCells="1">
                  <from>
                    <xdr:col>7</xdr:col>
                    <xdr:colOff>57150</xdr:colOff>
                    <xdr:row>40</xdr:row>
                    <xdr:rowOff>38100</xdr:rowOff>
                  </from>
                  <to>
                    <xdr:col>7</xdr:col>
                    <xdr:colOff>276225</xdr:colOff>
                    <xdr:row>41</xdr:row>
                    <xdr:rowOff>0</xdr:rowOff>
                  </to>
                </anchor>
              </controlPr>
            </control>
          </mc:Choice>
        </mc:AlternateContent>
        <mc:AlternateContent xmlns:mc="http://schemas.openxmlformats.org/markup-compatibility/2006">
          <mc:Choice Requires="x14">
            <control shapeId="17473" r:id="rId69" name="Check Box 65">
              <controlPr defaultSize="0" autoFill="0" autoLine="0" autoPict="0">
                <anchor moveWithCells="1">
                  <from>
                    <xdr:col>4</xdr:col>
                    <xdr:colOff>47625</xdr:colOff>
                    <xdr:row>55</xdr:row>
                    <xdr:rowOff>38100</xdr:rowOff>
                  </from>
                  <to>
                    <xdr:col>4</xdr:col>
                    <xdr:colOff>266700</xdr:colOff>
                    <xdr:row>56</xdr:row>
                    <xdr:rowOff>0</xdr:rowOff>
                  </to>
                </anchor>
              </controlPr>
            </control>
          </mc:Choice>
        </mc:AlternateContent>
        <mc:AlternateContent xmlns:mc="http://schemas.openxmlformats.org/markup-compatibility/2006">
          <mc:Choice Requires="x14">
            <control shapeId="17474" r:id="rId70" name="Check Box 66">
              <controlPr defaultSize="0" autoFill="0" autoLine="0" autoPict="0">
                <anchor moveWithCells="1">
                  <from>
                    <xdr:col>5</xdr:col>
                    <xdr:colOff>57150</xdr:colOff>
                    <xdr:row>55</xdr:row>
                    <xdr:rowOff>38100</xdr:rowOff>
                  </from>
                  <to>
                    <xdr:col>5</xdr:col>
                    <xdr:colOff>276225</xdr:colOff>
                    <xdr:row>56</xdr:row>
                    <xdr:rowOff>0</xdr:rowOff>
                  </to>
                </anchor>
              </controlPr>
            </control>
          </mc:Choice>
        </mc:AlternateContent>
        <mc:AlternateContent xmlns:mc="http://schemas.openxmlformats.org/markup-compatibility/2006">
          <mc:Choice Requires="x14">
            <control shapeId="17475" r:id="rId71" name="Check Box 67">
              <controlPr defaultSize="0" autoFill="0" autoLine="0" autoPict="0">
                <anchor moveWithCells="1">
                  <from>
                    <xdr:col>6</xdr:col>
                    <xdr:colOff>66675</xdr:colOff>
                    <xdr:row>55</xdr:row>
                    <xdr:rowOff>38100</xdr:rowOff>
                  </from>
                  <to>
                    <xdr:col>6</xdr:col>
                    <xdr:colOff>285750</xdr:colOff>
                    <xdr:row>56</xdr:row>
                    <xdr:rowOff>0</xdr:rowOff>
                  </to>
                </anchor>
              </controlPr>
            </control>
          </mc:Choice>
        </mc:AlternateContent>
        <mc:AlternateContent xmlns:mc="http://schemas.openxmlformats.org/markup-compatibility/2006">
          <mc:Choice Requires="x14">
            <control shapeId="17476" r:id="rId72" name="Check Box 68">
              <controlPr defaultSize="0" autoFill="0" autoLine="0" autoPict="0">
                <anchor moveWithCells="1">
                  <from>
                    <xdr:col>7</xdr:col>
                    <xdr:colOff>57150</xdr:colOff>
                    <xdr:row>55</xdr:row>
                    <xdr:rowOff>38100</xdr:rowOff>
                  </from>
                  <to>
                    <xdr:col>7</xdr:col>
                    <xdr:colOff>276225</xdr:colOff>
                    <xdr:row>56</xdr:row>
                    <xdr:rowOff>0</xdr:rowOff>
                  </to>
                </anchor>
              </controlPr>
            </control>
          </mc:Choice>
        </mc:AlternateContent>
        <mc:AlternateContent xmlns:mc="http://schemas.openxmlformats.org/markup-compatibility/2006">
          <mc:Choice Requires="x14">
            <control shapeId="17477" r:id="rId73" name="Check Box 69">
              <controlPr defaultSize="0" autoFill="0" autoLine="0" autoPict="0">
                <anchor moveWithCells="1">
                  <from>
                    <xdr:col>4</xdr:col>
                    <xdr:colOff>47625</xdr:colOff>
                    <xdr:row>56</xdr:row>
                    <xdr:rowOff>38100</xdr:rowOff>
                  </from>
                  <to>
                    <xdr:col>4</xdr:col>
                    <xdr:colOff>266700</xdr:colOff>
                    <xdr:row>57</xdr:row>
                    <xdr:rowOff>0</xdr:rowOff>
                  </to>
                </anchor>
              </controlPr>
            </control>
          </mc:Choice>
        </mc:AlternateContent>
        <mc:AlternateContent xmlns:mc="http://schemas.openxmlformats.org/markup-compatibility/2006">
          <mc:Choice Requires="x14">
            <control shapeId="17478" r:id="rId74" name="Check Box 70">
              <controlPr defaultSize="0" autoFill="0" autoLine="0" autoPict="0">
                <anchor moveWithCells="1">
                  <from>
                    <xdr:col>5</xdr:col>
                    <xdr:colOff>57150</xdr:colOff>
                    <xdr:row>56</xdr:row>
                    <xdr:rowOff>38100</xdr:rowOff>
                  </from>
                  <to>
                    <xdr:col>5</xdr:col>
                    <xdr:colOff>276225</xdr:colOff>
                    <xdr:row>57</xdr:row>
                    <xdr:rowOff>0</xdr:rowOff>
                  </to>
                </anchor>
              </controlPr>
            </control>
          </mc:Choice>
        </mc:AlternateContent>
        <mc:AlternateContent xmlns:mc="http://schemas.openxmlformats.org/markup-compatibility/2006">
          <mc:Choice Requires="x14">
            <control shapeId="17479" r:id="rId75" name="Check Box 71">
              <controlPr defaultSize="0" autoFill="0" autoLine="0" autoPict="0">
                <anchor moveWithCells="1">
                  <from>
                    <xdr:col>6</xdr:col>
                    <xdr:colOff>66675</xdr:colOff>
                    <xdr:row>56</xdr:row>
                    <xdr:rowOff>38100</xdr:rowOff>
                  </from>
                  <to>
                    <xdr:col>6</xdr:col>
                    <xdr:colOff>285750</xdr:colOff>
                    <xdr:row>57</xdr:row>
                    <xdr:rowOff>0</xdr:rowOff>
                  </to>
                </anchor>
              </controlPr>
            </control>
          </mc:Choice>
        </mc:AlternateContent>
        <mc:AlternateContent xmlns:mc="http://schemas.openxmlformats.org/markup-compatibility/2006">
          <mc:Choice Requires="x14">
            <control shapeId="17480" r:id="rId76" name="Check Box 72">
              <controlPr defaultSize="0" autoFill="0" autoLine="0" autoPict="0">
                <anchor moveWithCells="1">
                  <from>
                    <xdr:col>7</xdr:col>
                    <xdr:colOff>57150</xdr:colOff>
                    <xdr:row>56</xdr:row>
                    <xdr:rowOff>38100</xdr:rowOff>
                  </from>
                  <to>
                    <xdr:col>7</xdr:col>
                    <xdr:colOff>276225</xdr:colOff>
                    <xdr:row>57</xdr:row>
                    <xdr:rowOff>0</xdr:rowOff>
                  </to>
                </anchor>
              </controlPr>
            </control>
          </mc:Choice>
        </mc:AlternateContent>
        <mc:AlternateContent xmlns:mc="http://schemas.openxmlformats.org/markup-compatibility/2006">
          <mc:Choice Requires="x14">
            <control shapeId="17481" r:id="rId77" name="Check Box 73">
              <controlPr defaultSize="0" autoFill="0" autoLine="0" autoPict="0">
                <anchor moveWithCells="1">
                  <from>
                    <xdr:col>4</xdr:col>
                    <xdr:colOff>47625</xdr:colOff>
                    <xdr:row>57</xdr:row>
                    <xdr:rowOff>38100</xdr:rowOff>
                  </from>
                  <to>
                    <xdr:col>4</xdr:col>
                    <xdr:colOff>266700</xdr:colOff>
                    <xdr:row>58</xdr:row>
                    <xdr:rowOff>0</xdr:rowOff>
                  </to>
                </anchor>
              </controlPr>
            </control>
          </mc:Choice>
        </mc:AlternateContent>
        <mc:AlternateContent xmlns:mc="http://schemas.openxmlformats.org/markup-compatibility/2006">
          <mc:Choice Requires="x14">
            <control shapeId="17482" r:id="rId78" name="Check Box 74">
              <controlPr defaultSize="0" autoFill="0" autoLine="0" autoPict="0">
                <anchor moveWithCells="1">
                  <from>
                    <xdr:col>5</xdr:col>
                    <xdr:colOff>57150</xdr:colOff>
                    <xdr:row>57</xdr:row>
                    <xdr:rowOff>38100</xdr:rowOff>
                  </from>
                  <to>
                    <xdr:col>5</xdr:col>
                    <xdr:colOff>276225</xdr:colOff>
                    <xdr:row>58</xdr:row>
                    <xdr:rowOff>0</xdr:rowOff>
                  </to>
                </anchor>
              </controlPr>
            </control>
          </mc:Choice>
        </mc:AlternateContent>
        <mc:AlternateContent xmlns:mc="http://schemas.openxmlformats.org/markup-compatibility/2006">
          <mc:Choice Requires="x14">
            <control shapeId="17483" r:id="rId79" name="Check Box 75">
              <controlPr defaultSize="0" autoFill="0" autoLine="0" autoPict="0">
                <anchor moveWithCells="1">
                  <from>
                    <xdr:col>6</xdr:col>
                    <xdr:colOff>66675</xdr:colOff>
                    <xdr:row>57</xdr:row>
                    <xdr:rowOff>38100</xdr:rowOff>
                  </from>
                  <to>
                    <xdr:col>6</xdr:col>
                    <xdr:colOff>285750</xdr:colOff>
                    <xdr:row>58</xdr:row>
                    <xdr:rowOff>0</xdr:rowOff>
                  </to>
                </anchor>
              </controlPr>
            </control>
          </mc:Choice>
        </mc:AlternateContent>
        <mc:AlternateContent xmlns:mc="http://schemas.openxmlformats.org/markup-compatibility/2006">
          <mc:Choice Requires="x14">
            <control shapeId="17484" r:id="rId80" name="Check Box 76">
              <controlPr defaultSize="0" autoFill="0" autoLine="0" autoPict="0">
                <anchor moveWithCells="1">
                  <from>
                    <xdr:col>7</xdr:col>
                    <xdr:colOff>57150</xdr:colOff>
                    <xdr:row>57</xdr:row>
                    <xdr:rowOff>38100</xdr:rowOff>
                  </from>
                  <to>
                    <xdr:col>7</xdr:col>
                    <xdr:colOff>276225</xdr:colOff>
                    <xdr:row>58</xdr:row>
                    <xdr:rowOff>0</xdr:rowOff>
                  </to>
                </anchor>
              </controlPr>
            </control>
          </mc:Choice>
        </mc:AlternateContent>
        <mc:AlternateContent xmlns:mc="http://schemas.openxmlformats.org/markup-compatibility/2006">
          <mc:Choice Requires="x14">
            <control shapeId="17485" r:id="rId81" name="Check Box 77">
              <controlPr defaultSize="0" autoFill="0" autoLine="0" autoPict="0">
                <anchor moveWithCells="1">
                  <from>
                    <xdr:col>4</xdr:col>
                    <xdr:colOff>47625</xdr:colOff>
                    <xdr:row>58</xdr:row>
                    <xdr:rowOff>38100</xdr:rowOff>
                  </from>
                  <to>
                    <xdr:col>4</xdr:col>
                    <xdr:colOff>266700</xdr:colOff>
                    <xdr:row>59</xdr:row>
                    <xdr:rowOff>0</xdr:rowOff>
                  </to>
                </anchor>
              </controlPr>
            </control>
          </mc:Choice>
        </mc:AlternateContent>
        <mc:AlternateContent xmlns:mc="http://schemas.openxmlformats.org/markup-compatibility/2006">
          <mc:Choice Requires="x14">
            <control shapeId="17486" r:id="rId82" name="Check Box 78">
              <controlPr defaultSize="0" autoFill="0" autoLine="0" autoPict="0">
                <anchor moveWithCells="1">
                  <from>
                    <xdr:col>5</xdr:col>
                    <xdr:colOff>57150</xdr:colOff>
                    <xdr:row>58</xdr:row>
                    <xdr:rowOff>38100</xdr:rowOff>
                  </from>
                  <to>
                    <xdr:col>5</xdr:col>
                    <xdr:colOff>276225</xdr:colOff>
                    <xdr:row>59</xdr:row>
                    <xdr:rowOff>0</xdr:rowOff>
                  </to>
                </anchor>
              </controlPr>
            </control>
          </mc:Choice>
        </mc:AlternateContent>
        <mc:AlternateContent xmlns:mc="http://schemas.openxmlformats.org/markup-compatibility/2006">
          <mc:Choice Requires="x14">
            <control shapeId="17487" r:id="rId83" name="Check Box 79">
              <controlPr defaultSize="0" autoFill="0" autoLine="0" autoPict="0">
                <anchor moveWithCells="1">
                  <from>
                    <xdr:col>6</xdr:col>
                    <xdr:colOff>66675</xdr:colOff>
                    <xdr:row>58</xdr:row>
                    <xdr:rowOff>38100</xdr:rowOff>
                  </from>
                  <to>
                    <xdr:col>6</xdr:col>
                    <xdr:colOff>285750</xdr:colOff>
                    <xdr:row>59</xdr:row>
                    <xdr:rowOff>0</xdr:rowOff>
                  </to>
                </anchor>
              </controlPr>
            </control>
          </mc:Choice>
        </mc:AlternateContent>
        <mc:AlternateContent xmlns:mc="http://schemas.openxmlformats.org/markup-compatibility/2006">
          <mc:Choice Requires="x14">
            <control shapeId="17488" r:id="rId84" name="Check Box 80">
              <controlPr defaultSize="0" autoFill="0" autoLine="0" autoPict="0">
                <anchor moveWithCells="1">
                  <from>
                    <xdr:col>7</xdr:col>
                    <xdr:colOff>57150</xdr:colOff>
                    <xdr:row>58</xdr:row>
                    <xdr:rowOff>38100</xdr:rowOff>
                  </from>
                  <to>
                    <xdr:col>7</xdr:col>
                    <xdr:colOff>276225</xdr:colOff>
                    <xdr:row>59</xdr:row>
                    <xdr:rowOff>0</xdr:rowOff>
                  </to>
                </anchor>
              </controlPr>
            </control>
          </mc:Choice>
        </mc:AlternateContent>
        <mc:AlternateContent xmlns:mc="http://schemas.openxmlformats.org/markup-compatibility/2006">
          <mc:Choice Requires="x14">
            <control shapeId="17489" r:id="rId85" name="Check Box 81">
              <controlPr defaultSize="0" autoFill="0" autoLine="0" autoPict="0">
                <anchor moveWithCells="1">
                  <from>
                    <xdr:col>4</xdr:col>
                    <xdr:colOff>47625</xdr:colOff>
                    <xdr:row>59</xdr:row>
                    <xdr:rowOff>38100</xdr:rowOff>
                  </from>
                  <to>
                    <xdr:col>4</xdr:col>
                    <xdr:colOff>266700</xdr:colOff>
                    <xdr:row>60</xdr:row>
                    <xdr:rowOff>0</xdr:rowOff>
                  </to>
                </anchor>
              </controlPr>
            </control>
          </mc:Choice>
        </mc:AlternateContent>
        <mc:AlternateContent xmlns:mc="http://schemas.openxmlformats.org/markup-compatibility/2006">
          <mc:Choice Requires="x14">
            <control shapeId="17490" r:id="rId86" name="Check Box 82">
              <controlPr defaultSize="0" autoFill="0" autoLine="0" autoPict="0">
                <anchor moveWithCells="1">
                  <from>
                    <xdr:col>5</xdr:col>
                    <xdr:colOff>57150</xdr:colOff>
                    <xdr:row>59</xdr:row>
                    <xdr:rowOff>38100</xdr:rowOff>
                  </from>
                  <to>
                    <xdr:col>5</xdr:col>
                    <xdr:colOff>276225</xdr:colOff>
                    <xdr:row>60</xdr:row>
                    <xdr:rowOff>0</xdr:rowOff>
                  </to>
                </anchor>
              </controlPr>
            </control>
          </mc:Choice>
        </mc:AlternateContent>
        <mc:AlternateContent xmlns:mc="http://schemas.openxmlformats.org/markup-compatibility/2006">
          <mc:Choice Requires="x14">
            <control shapeId="17491" r:id="rId87" name="Check Box 83">
              <controlPr defaultSize="0" autoFill="0" autoLine="0" autoPict="0">
                <anchor moveWithCells="1">
                  <from>
                    <xdr:col>6</xdr:col>
                    <xdr:colOff>66675</xdr:colOff>
                    <xdr:row>59</xdr:row>
                    <xdr:rowOff>38100</xdr:rowOff>
                  </from>
                  <to>
                    <xdr:col>6</xdr:col>
                    <xdr:colOff>285750</xdr:colOff>
                    <xdr:row>60</xdr:row>
                    <xdr:rowOff>0</xdr:rowOff>
                  </to>
                </anchor>
              </controlPr>
            </control>
          </mc:Choice>
        </mc:AlternateContent>
        <mc:AlternateContent xmlns:mc="http://schemas.openxmlformats.org/markup-compatibility/2006">
          <mc:Choice Requires="x14">
            <control shapeId="17492" r:id="rId88" name="Check Box 84">
              <controlPr defaultSize="0" autoFill="0" autoLine="0" autoPict="0">
                <anchor moveWithCells="1">
                  <from>
                    <xdr:col>7</xdr:col>
                    <xdr:colOff>57150</xdr:colOff>
                    <xdr:row>59</xdr:row>
                    <xdr:rowOff>38100</xdr:rowOff>
                  </from>
                  <to>
                    <xdr:col>7</xdr:col>
                    <xdr:colOff>276225</xdr:colOff>
                    <xdr:row>60</xdr:row>
                    <xdr:rowOff>0</xdr:rowOff>
                  </to>
                </anchor>
              </controlPr>
            </control>
          </mc:Choice>
        </mc:AlternateContent>
        <mc:AlternateContent xmlns:mc="http://schemas.openxmlformats.org/markup-compatibility/2006">
          <mc:Choice Requires="x14">
            <control shapeId="17493" r:id="rId89" name="Check Box 85">
              <controlPr defaultSize="0" autoFill="0" autoLine="0" autoPict="0">
                <anchor moveWithCells="1">
                  <from>
                    <xdr:col>4</xdr:col>
                    <xdr:colOff>47625</xdr:colOff>
                    <xdr:row>60</xdr:row>
                    <xdr:rowOff>38100</xdr:rowOff>
                  </from>
                  <to>
                    <xdr:col>4</xdr:col>
                    <xdr:colOff>266700</xdr:colOff>
                    <xdr:row>61</xdr:row>
                    <xdr:rowOff>0</xdr:rowOff>
                  </to>
                </anchor>
              </controlPr>
            </control>
          </mc:Choice>
        </mc:AlternateContent>
        <mc:AlternateContent xmlns:mc="http://schemas.openxmlformats.org/markup-compatibility/2006">
          <mc:Choice Requires="x14">
            <control shapeId="17494" r:id="rId90" name="Check Box 86">
              <controlPr defaultSize="0" autoFill="0" autoLine="0" autoPict="0">
                <anchor moveWithCells="1">
                  <from>
                    <xdr:col>5</xdr:col>
                    <xdr:colOff>57150</xdr:colOff>
                    <xdr:row>60</xdr:row>
                    <xdr:rowOff>38100</xdr:rowOff>
                  </from>
                  <to>
                    <xdr:col>5</xdr:col>
                    <xdr:colOff>276225</xdr:colOff>
                    <xdr:row>61</xdr:row>
                    <xdr:rowOff>0</xdr:rowOff>
                  </to>
                </anchor>
              </controlPr>
            </control>
          </mc:Choice>
        </mc:AlternateContent>
        <mc:AlternateContent xmlns:mc="http://schemas.openxmlformats.org/markup-compatibility/2006">
          <mc:Choice Requires="x14">
            <control shapeId="17495" r:id="rId91" name="Check Box 87">
              <controlPr defaultSize="0" autoFill="0" autoLine="0" autoPict="0">
                <anchor moveWithCells="1">
                  <from>
                    <xdr:col>6</xdr:col>
                    <xdr:colOff>66675</xdr:colOff>
                    <xdr:row>60</xdr:row>
                    <xdr:rowOff>38100</xdr:rowOff>
                  </from>
                  <to>
                    <xdr:col>6</xdr:col>
                    <xdr:colOff>285750</xdr:colOff>
                    <xdr:row>61</xdr:row>
                    <xdr:rowOff>0</xdr:rowOff>
                  </to>
                </anchor>
              </controlPr>
            </control>
          </mc:Choice>
        </mc:AlternateContent>
        <mc:AlternateContent xmlns:mc="http://schemas.openxmlformats.org/markup-compatibility/2006">
          <mc:Choice Requires="x14">
            <control shapeId="17496" r:id="rId92" name="Check Box 88">
              <controlPr defaultSize="0" autoFill="0" autoLine="0" autoPict="0">
                <anchor moveWithCells="1">
                  <from>
                    <xdr:col>7</xdr:col>
                    <xdr:colOff>57150</xdr:colOff>
                    <xdr:row>60</xdr:row>
                    <xdr:rowOff>38100</xdr:rowOff>
                  </from>
                  <to>
                    <xdr:col>7</xdr:col>
                    <xdr:colOff>276225</xdr:colOff>
                    <xdr:row>61</xdr:row>
                    <xdr:rowOff>0</xdr:rowOff>
                  </to>
                </anchor>
              </controlPr>
            </control>
          </mc:Choice>
        </mc:AlternateContent>
        <mc:AlternateContent xmlns:mc="http://schemas.openxmlformats.org/markup-compatibility/2006">
          <mc:Choice Requires="x14">
            <control shapeId="17497" r:id="rId93" name="Check Box 89">
              <controlPr defaultSize="0" autoFill="0" autoLine="0" autoPict="0">
                <anchor moveWithCells="1">
                  <from>
                    <xdr:col>4</xdr:col>
                    <xdr:colOff>47625</xdr:colOff>
                    <xdr:row>61</xdr:row>
                    <xdr:rowOff>38100</xdr:rowOff>
                  </from>
                  <to>
                    <xdr:col>4</xdr:col>
                    <xdr:colOff>266700</xdr:colOff>
                    <xdr:row>62</xdr:row>
                    <xdr:rowOff>0</xdr:rowOff>
                  </to>
                </anchor>
              </controlPr>
            </control>
          </mc:Choice>
        </mc:AlternateContent>
        <mc:AlternateContent xmlns:mc="http://schemas.openxmlformats.org/markup-compatibility/2006">
          <mc:Choice Requires="x14">
            <control shapeId="17498" r:id="rId94" name="Check Box 90">
              <controlPr defaultSize="0" autoFill="0" autoLine="0" autoPict="0">
                <anchor moveWithCells="1">
                  <from>
                    <xdr:col>5</xdr:col>
                    <xdr:colOff>57150</xdr:colOff>
                    <xdr:row>61</xdr:row>
                    <xdr:rowOff>38100</xdr:rowOff>
                  </from>
                  <to>
                    <xdr:col>5</xdr:col>
                    <xdr:colOff>276225</xdr:colOff>
                    <xdr:row>62</xdr:row>
                    <xdr:rowOff>0</xdr:rowOff>
                  </to>
                </anchor>
              </controlPr>
            </control>
          </mc:Choice>
        </mc:AlternateContent>
        <mc:AlternateContent xmlns:mc="http://schemas.openxmlformats.org/markup-compatibility/2006">
          <mc:Choice Requires="x14">
            <control shapeId="17499" r:id="rId95" name="Check Box 91">
              <controlPr defaultSize="0" autoFill="0" autoLine="0" autoPict="0">
                <anchor moveWithCells="1">
                  <from>
                    <xdr:col>6</xdr:col>
                    <xdr:colOff>66675</xdr:colOff>
                    <xdr:row>61</xdr:row>
                    <xdr:rowOff>38100</xdr:rowOff>
                  </from>
                  <to>
                    <xdr:col>6</xdr:col>
                    <xdr:colOff>285750</xdr:colOff>
                    <xdr:row>62</xdr:row>
                    <xdr:rowOff>0</xdr:rowOff>
                  </to>
                </anchor>
              </controlPr>
            </control>
          </mc:Choice>
        </mc:AlternateContent>
        <mc:AlternateContent xmlns:mc="http://schemas.openxmlformats.org/markup-compatibility/2006">
          <mc:Choice Requires="x14">
            <control shapeId="17500" r:id="rId96" name="Check Box 92">
              <controlPr defaultSize="0" autoFill="0" autoLine="0" autoPict="0">
                <anchor moveWithCells="1">
                  <from>
                    <xdr:col>7</xdr:col>
                    <xdr:colOff>57150</xdr:colOff>
                    <xdr:row>61</xdr:row>
                    <xdr:rowOff>38100</xdr:rowOff>
                  </from>
                  <to>
                    <xdr:col>7</xdr:col>
                    <xdr:colOff>276225</xdr:colOff>
                    <xdr:row>62</xdr:row>
                    <xdr:rowOff>0</xdr:rowOff>
                  </to>
                </anchor>
              </controlPr>
            </control>
          </mc:Choice>
        </mc:AlternateContent>
        <mc:AlternateContent xmlns:mc="http://schemas.openxmlformats.org/markup-compatibility/2006">
          <mc:Choice Requires="x14">
            <control shapeId="17501" r:id="rId97" name="Check Box 93">
              <controlPr defaultSize="0" autoFill="0" autoLine="0" autoPict="0">
                <anchor moveWithCells="1">
                  <from>
                    <xdr:col>4</xdr:col>
                    <xdr:colOff>47625</xdr:colOff>
                    <xdr:row>62</xdr:row>
                    <xdr:rowOff>38100</xdr:rowOff>
                  </from>
                  <to>
                    <xdr:col>4</xdr:col>
                    <xdr:colOff>266700</xdr:colOff>
                    <xdr:row>63</xdr:row>
                    <xdr:rowOff>0</xdr:rowOff>
                  </to>
                </anchor>
              </controlPr>
            </control>
          </mc:Choice>
        </mc:AlternateContent>
        <mc:AlternateContent xmlns:mc="http://schemas.openxmlformats.org/markup-compatibility/2006">
          <mc:Choice Requires="x14">
            <control shapeId="17502" r:id="rId98" name="Check Box 94">
              <controlPr defaultSize="0" autoFill="0" autoLine="0" autoPict="0">
                <anchor moveWithCells="1">
                  <from>
                    <xdr:col>5</xdr:col>
                    <xdr:colOff>57150</xdr:colOff>
                    <xdr:row>62</xdr:row>
                    <xdr:rowOff>38100</xdr:rowOff>
                  </from>
                  <to>
                    <xdr:col>5</xdr:col>
                    <xdr:colOff>276225</xdr:colOff>
                    <xdr:row>63</xdr:row>
                    <xdr:rowOff>0</xdr:rowOff>
                  </to>
                </anchor>
              </controlPr>
            </control>
          </mc:Choice>
        </mc:AlternateContent>
        <mc:AlternateContent xmlns:mc="http://schemas.openxmlformats.org/markup-compatibility/2006">
          <mc:Choice Requires="x14">
            <control shapeId="17503" r:id="rId99" name="Check Box 95">
              <controlPr defaultSize="0" autoFill="0" autoLine="0" autoPict="0">
                <anchor moveWithCells="1">
                  <from>
                    <xdr:col>6</xdr:col>
                    <xdr:colOff>66675</xdr:colOff>
                    <xdr:row>62</xdr:row>
                    <xdr:rowOff>38100</xdr:rowOff>
                  </from>
                  <to>
                    <xdr:col>6</xdr:col>
                    <xdr:colOff>285750</xdr:colOff>
                    <xdr:row>63</xdr:row>
                    <xdr:rowOff>0</xdr:rowOff>
                  </to>
                </anchor>
              </controlPr>
            </control>
          </mc:Choice>
        </mc:AlternateContent>
        <mc:AlternateContent xmlns:mc="http://schemas.openxmlformats.org/markup-compatibility/2006">
          <mc:Choice Requires="x14">
            <control shapeId="17504" r:id="rId100" name="Check Box 96">
              <controlPr defaultSize="0" autoFill="0" autoLine="0" autoPict="0">
                <anchor moveWithCells="1">
                  <from>
                    <xdr:col>7</xdr:col>
                    <xdr:colOff>57150</xdr:colOff>
                    <xdr:row>62</xdr:row>
                    <xdr:rowOff>38100</xdr:rowOff>
                  </from>
                  <to>
                    <xdr:col>7</xdr:col>
                    <xdr:colOff>276225</xdr:colOff>
                    <xdr:row>63</xdr:row>
                    <xdr:rowOff>0</xdr:rowOff>
                  </to>
                </anchor>
              </controlPr>
            </control>
          </mc:Choice>
        </mc:AlternateContent>
        <mc:AlternateContent xmlns:mc="http://schemas.openxmlformats.org/markup-compatibility/2006">
          <mc:Choice Requires="x14">
            <control shapeId="17505" r:id="rId101" name="Check Box 97">
              <controlPr defaultSize="0" autoFill="0" autoLine="0" autoPict="0">
                <anchor moveWithCells="1">
                  <from>
                    <xdr:col>4</xdr:col>
                    <xdr:colOff>47625</xdr:colOff>
                    <xdr:row>63</xdr:row>
                    <xdr:rowOff>38100</xdr:rowOff>
                  </from>
                  <to>
                    <xdr:col>4</xdr:col>
                    <xdr:colOff>266700</xdr:colOff>
                    <xdr:row>64</xdr:row>
                    <xdr:rowOff>0</xdr:rowOff>
                  </to>
                </anchor>
              </controlPr>
            </control>
          </mc:Choice>
        </mc:AlternateContent>
        <mc:AlternateContent xmlns:mc="http://schemas.openxmlformats.org/markup-compatibility/2006">
          <mc:Choice Requires="x14">
            <control shapeId="17506" r:id="rId102" name="Check Box 98">
              <controlPr defaultSize="0" autoFill="0" autoLine="0" autoPict="0">
                <anchor moveWithCells="1">
                  <from>
                    <xdr:col>5</xdr:col>
                    <xdr:colOff>57150</xdr:colOff>
                    <xdr:row>63</xdr:row>
                    <xdr:rowOff>38100</xdr:rowOff>
                  </from>
                  <to>
                    <xdr:col>5</xdr:col>
                    <xdr:colOff>276225</xdr:colOff>
                    <xdr:row>64</xdr:row>
                    <xdr:rowOff>0</xdr:rowOff>
                  </to>
                </anchor>
              </controlPr>
            </control>
          </mc:Choice>
        </mc:AlternateContent>
        <mc:AlternateContent xmlns:mc="http://schemas.openxmlformats.org/markup-compatibility/2006">
          <mc:Choice Requires="x14">
            <control shapeId="17507" r:id="rId103" name="Check Box 99">
              <controlPr defaultSize="0" autoFill="0" autoLine="0" autoPict="0">
                <anchor moveWithCells="1">
                  <from>
                    <xdr:col>6</xdr:col>
                    <xdr:colOff>66675</xdr:colOff>
                    <xdr:row>63</xdr:row>
                    <xdr:rowOff>38100</xdr:rowOff>
                  </from>
                  <to>
                    <xdr:col>6</xdr:col>
                    <xdr:colOff>285750</xdr:colOff>
                    <xdr:row>64</xdr:row>
                    <xdr:rowOff>0</xdr:rowOff>
                  </to>
                </anchor>
              </controlPr>
            </control>
          </mc:Choice>
        </mc:AlternateContent>
        <mc:AlternateContent xmlns:mc="http://schemas.openxmlformats.org/markup-compatibility/2006">
          <mc:Choice Requires="x14">
            <control shapeId="17508" r:id="rId104" name="Check Box 100">
              <controlPr defaultSize="0" autoFill="0" autoLine="0" autoPict="0">
                <anchor moveWithCells="1">
                  <from>
                    <xdr:col>7</xdr:col>
                    <xdr:colOff>57150</xdr:colOff>
                    <xdr:row>63</xdr:row>
                    <xdr:rowOff>38100</xdr:rowOff>
                  </from>
                  <to>
                    <xdr:col>7</xdr:col>
                    <xdr:colOff>276225</xdr:colOff>
                    <xdr:row>64</xdr:row>
                    <xdr:rowOff>0</xdr:rowOff>
                  </to>
                </anchor>
              </controlPr>
            </control>
          </mc:Choice>
        </mc:AlternateContent>
        <mc:AlternateContent xmlns:mc="http://schemas.openxmlformats.org/markup-compatibility/2006">
          <mc:Choice Requires="x14">
            <control shapeId="17509" r:id="rId105" name="Check Box 101">
              <controlPr defaultSize="0" autoFill="0" autoLine="0" autoPict="0">
                <anchor moveWithCells="1">
                  <from>
                    <xdr:col>4</xdr:col>
                    <xdr:colOff>47625</xdr:colOff>
                    <xdr:row>64</xdr:row>
                    <xdr:rowOff>38100</xdr:rowOff>
                  </from>
                  <to>
                    <xdr:col>4</xdr:col>
                    <xdr:colOff>266700</xdr:colOff>
                    <xdr:row>65</xdr:row>
                    <xdr:rowOff>0</xdr:rowOff>
                  </to>
                </anchor>
              </controlPr>
            </control>
          </mc:Choice>
        </mc:AlternateContent>
        <mc:AlternateContent xmlns:mc="http://schemas.openxmlformats.org/markup-compatibility/2006">
          <mc:Choice Requires="x14">
            <control shapeId="17510" r:id="rId106" name="Check Box 102">
              <controlPr defaultSize="0" autoFill="0" autoLine="0" autoPict="0">
                <anchor moveWithCells="1">
                  <from>
                    <xdr:col>5</xdr:col>
                    <xdr:colOff>57150</xdr:colOff>
                    <xdr:row>64</xdr:row>
                    <xdr:rowOff>38100</xdr:rowOff>
                  </from>
                  <to>
                    <xdr:col>5</xdr:col>
                    <xdr:colOff>276225</xdr:colOff>
                    <xdr:row>65</xdr:row>
                    <xdr:rowOff>0</xdr:rowOff>
                  </to>
                </anchor>
              </controlPr>
            </control>
          </mc:Choice>
        </mc:AlternateContent>
        <mc:AlternateContent xmlns:mc="http://schemas.openxmlformats.org/markup-compatibility/2006">
          <mc:Choice Requires="x14">
            <control shapeId="17511" r:id="rId107" name="Check Box 103">
              <controlPr defaultSize="0" autoFill="0" autoLine="0" autoPict="0">
                <anchor moveWithCells="1">
                  <from>
                    <xdr:col>6</xdr:col>
                    <xdr:colOff>66675</xdr:colOff>
                    <xdr:row>64</xdr:row>
                    <xdr:rowOff>38100</xdr:rowOff>
                  </from>
                  <to>
                    <xdr:col>6</xdr:col>
                    <xdr:colOff>285750</xdr:colOff>
                    <xdr:row>65</xdr:row>
                    <xdr:rowOff>0</xdr:rowOff>
                  </to>
                </anchor>
              </controlPr>
            </control>
          </mc:Choice>
        </mc:AlternateContent>
        <mc:AlternateContent xmlns:mc="http://schemas.openxmlformats.org/markup-compatibility/2006">
          <mc:Choice Requires="x14">
            <control shapeId="17512" r:id="rId108" name="Check Box 104">
              <controlPr defaultSize="0" autoFill="0" autoLine="0" autoPict="0">
                <anchor moveWithCells="1">
                  <from>
                    <xdr:col>7</xdr:col>
                    <xdr:colOff>57150</xdr:colOff>
                    <xdr:row>64</xdr:row>
                    <xdr:rowOff>38100</xdr:rowOff>
                  </from>
                  <to>
                    <xdr:col>7</xdr:col>
                    <xdr:colOff>276225</xdr:colOff>
                    <xdr:row>65</xdr:row>
                    <xdr:rowOff>0</xdr:rowOff>
                  </to>
                </anchor>
              </controlPr>
            </control>
          </mc:Choice>
        </mc:AlternateContent>
        <mc:AlternateContent xmlns:mc="http://schemas.openxmlformats.org/markup-compatibility/2006">
          <mc:Choice Requires="x14">
            <control shapeId="17513" r:id="rId109" name="Check Box 105">
              <controlPr defaultSize="0" autoFill="0" autoLine="0" autoPict="0">
                <anchor moveWithCells="1">
                  <from>
                    <xdr:col>4</xdr:col>
                    <xdr:colOff>47625</xdr:colOff>
                    <xdr:row>65</xdr:row>
                    <xdr:rowOff>38100</xdr:rowOff>
                  </from>
                  <to>
                    <xdr:col>4</xdr:col>
                    <xdr:colOff>266700</xdr:colOff>
                    <xdr:row>66</xdr:row>
                    <xdr:rowOff>0</xdr:rowOff>
                  </to>
                </anchor>
              </controlPr>
            </control>
          </mc:Choice>
        </mc:AlternateContent>
        <mc:AlternateContent xmlns:mc="http://schemas.openxmlformats.org/markup-compatibility/2006">
          <mc:Choice Requires="x14">
            <control shapeId="17514" r:id="rId110" name="Check Box 106">
              <controlPr defaultSize="0" autoFill="0" autoLine="0" autoPict="0">
                <anchor moveWithCells="1">
                  <from>
                    <xdr:col>5</xdr:col>
                    <xdr:colOff>57150</xdr:colOff>
                    <xdr:row>65</xdr:row>
                    <xdr:rowOff>38100</xdr:rowOff>
                  </from>
                  <to>
                    <xdr:col>5</xdr:col>
                    <xdr:colOff>276225</xdr:colOff>
                    <xdr:row>66</xdr:row>
                    <xdr:rowOff>0</xdr:rowOff>
                  </to>
                </anchor>
              </controlPr>
            </control>
          </mc:Choice>
        </mc:AlternateContent>
        <mc:AlternateContent xmlns:mc="http://schemas.openxmlformats.org/markup-compatibility/2006">
          <mc:Choice Requires="x14">
            <control shapeId="17515" r:id="rId111" name="Check Box 107">
              <controlPr defaultSize="0" autoFill="0" autoLine="0" autoPict="0">
                <anchor moveWithCells="1">
                  <from>
                    <xdr:col>6</xdr:col>
                    <xdr:colOff>66675</xdr:colOff>
                    <xdr:row>65</xdr:row>
                    <xdr:rowOff>38100</xdr:rowOff>
                  </from>
                  <to>
                    <xdr:col>6</xdr:col>
                    <xdr:colOff>285750</xdr:colOff>
                    <xdr:row>66</xdr:row>
                    <xdr:rowOff>0</xdr:rowOff>
                  </to>
                </anchor>
              </controlPr>
            </control>
          </mc:Choice>
        </mc:AlternateContent>
        <mc:AlternateContent xmlns:mc="http://schemas.openxmlformats.org/markup-compatibility/2006">
          <mc:Choice Requires="x14">
            <control shapeId="17516" r:id="rId112" name="Check Box 108">
              <controlPr defaultSize="0" autoFill="0" autoLine="0" autoPict="0">
                <anchor moveWithCells="1">
                  <from>
                    <xdr:col>7</xdr:col>
                    <xdr:colOff>57150</xdr:colOff>
                    <xdr:row>65</xdr:row>
                    <xdr:rowOff>38100</xdr:rowOff>
                  </from>
                  <to>
                    <xdr:col>7</xdr:col>
                    <xdr:colOff>276225</xdr:colOff>
                    <xdr:row>66</xdr:row>
                    <xdr:rowOff>0</xdr:rowOff>
                  </to>
                </anchor>
              </controlPr>
            </control>
          </mc:Choice>
        </mc:AlternateContent>
        <mc:AlternateContent xmlns:mc="http://schemas.openxmlformats.org/markup-compatibility/2006">
          <mc:Choice Requires="x14">
            <control shapeId="17517" r:id="rId113" name="Check Box 109">
              <controlPr defaultSize="0" autoFill="0" autoLine="0" autoPict="0">
                <anchor moveWithCells="1">
                  <from>
                    <xdr:col>4</xdr:col>
                    <xdr:colOff>47625</xdr:colOff>
                    <xdr:row>66</xdr:row>
                    <xdr:rowOff>38100</xdr:rowOff>
                  </from>
                  <to>
                    <xdr:col>4</xdr:col>
                    <xdr:colOff>266700</xdr:colOff>
                    <xdr:row>67</xdr:row>
                    <xdr:rowOff>0</xdr:rowOff>
                  </to>
                </anchor>
              </controlPr>
            </control>
          </mc:Choice>
        </mc:AlternateContent>
        <mc:AlternateContent xmlns:mc="http://schemas.openxmlformats.org/markup-compatibility/2006">
          <mc:Choice Requires="x14">
            <control shapeId="17518" r:id="rId114" name="Check Box 110">
              <controlPr defaultSize="0" autoFill="0" autoLine="0" autoPict="0">
                <anchor moveWithCells="1">
                  <from>
                    <xdr:col>5</xdr:col>
                    <xdr:colOff>57150</xdr:colOff>
                    <xdr:row>66</xdr:row>
                    <xdr:rowOff>38100</xdr:rowOff>
                  </from>
                  <to>
                    <xdr:col>5</xdr:col>
                    <xdr:colOff>276225</xdr:colOff>
                    <xdr:row>67</xdr:row>
                    <xdr:rowOff>0</xdr:rowOff>
                  </to>
                </anchor>
              </controlPr>
            </control>
          </mc:Choice>
        </mc:AlternateContent>
        <mc:AlternateContent xmlns:mc="http://schemas.openxmlformats.org/markup-compatibility/2006">
          <mc:Choice Requires="x14">
            <control shapeId="17519" r:id="rId115" name="Check Box 111">
              <controlPr defaultSize="0" autoFill="0" autoLine="0" autoPict="0">
                <anchor moveWithCells="1">
                  <from>
                    <xdr:col>6</xdr:col>
                    <xdr:colOff>66675</xdr:colOff>
                    <xdr:row>66</xdr:row>
                    <xdr:rowOff>38100</xdr:rowOff>
                  </from>
                  <to>
                    <xdr:col>6</xdr:col>
                    <xdr:colOff>285750</xdr:colOff>
                    <xdr:row>67</xdr:row>
                    <xdr:rowOff>0</xdr:rowOff>
                  </to>
                </anchor>
              </controlPr>
            </control>
          </mc:Choice>
        </mc:AlternateContent>
        <mc:AlternateContent xmlns:mc="http://schemas.openxmlformats.org/markup-compatibility/2006">
          <mc:Choice Requires="x14">
            <control shapeId="17520" r:id="rId116" name="Check Box 112">
              <controlPr defaultSize="0" autoFill="0" autoLine="0" autoPict="0">
                <anchor moveWithCells="1">
                  <from>
                    <xdr:col>7</xdr:col>
                    <xdr:colOff>57150</xdr:colOff>
                    <xdr:row>66</xdr:row>
                    <xdr:rowOff>38100</xdr:rowOff>
                  </from>
                  <to>
                    <xdr:col>7</xdr:col>
                    <xdr:colOff>276225</xdr:colOff>
                    <xdr:row>67</xdr:row>
                    <xdr:rowOff>0</xdr:rowOff>
                  </to>
                </anchor>
              </controlPr>
            </control>
          </mc:Choice>
        </mc:AlternateContent>
        <mc:AlternateContent xmlns:mc="http://schemas.openxmlformats.org/markup-compatibility/2006">
          <mc:Choice Requires="x14">
            <control shapeId="17521" r:id="rId117" name="Check Box 113">
              <controlPr defaultSize="0" autoFill="0" autoLine="0" autoPict="0">
                <anchor moveWithCells="1">
                  <from>
                    <xdr:col>4</xdr:col>
                    <xdr:colOff>47625</xdr:colOff>
                    <xdr:row>67</xdr:row>
                    <xdr:rowOff>38100</xdr:rowOff>
                  </from>
                  <to>
                    <xdr:col>4</xdr:col>
                    <xdr:colOff>266700</xdr:colOff>
                    <xdr:row>68</xdr:row>
                    <xdr:rowOff>0</xdr:rowOff>
                  </to>
                </anchor>
              </controlPr>
            </control>
          </mc:Choice>
        </mc:AlternateContent>
        <mc:AlternateContent xmlns:mc="http://schemas.openxmlformats.org/markup-compatibility/2006">
          <mc:Choice Requires="x14">
            <control shapeId="17522" r:id="rId118" name="Check Box 114">
              <controlPr defaultSize="0" autoFill="0" autoLine="0" autoPict="0">
                <anchor moveWithCells="1">
                  <from>
                    <xdr:col>5</xdr:col>
                    <xdr:colOff>57150</xdr:colOff>
                    <xdr:row>67</xdr:row>
                    <xdr:rowOff>38100</xdr:rowOff>
                  </from>
                  <to>
                    <xdr:col>5</xdr:col>
                    <xdr:colOff>276225</xdr:colOff>
                    <xdr:row>68</xdr:row>
                    <xdr:rowOff>0</xdr:rowOff>
                  </to>
                </anchor>
              </controlPr>
            </control>
          </mc:Choice>
        </mc:AlternateContent>
        <mc:AlternateContent xmlns:mc="http://schemas.openxmlformats.org/markup-compatibility/2006">
          <mc:Choice Requires="x14">
            <control shapeId="17523" r:id="rId119" name="Check Box 115">
              <controlPr defaultSize="0" autoFill="0" autoLine="0" autoPict="0">
                <anchor moveWithCells="1">
                  <from>
                    <xdr:col>6</xdr:col>
                    <xdr:colOff>66675</xdr:colOff>
                    <xdr:row>67</xdr:row>
                    <xdr:rowOff>38100</xdr:rowOff>
                  </from>
                  <to>
                    <xdr:col>6</xdr:col>
                    <xdr:colOff>285750</xdr:colOff>
                    <xdr:row>68</xdr:row>
                    <xdr:rowOff>0</xdr:rowOff>
                  </to>
                </anchor>
              </controlPr>
            </control>
          </mc:Choice>
        </mc:AlternateContent>
        <mc:AlternateContent xmlns:mc="http://schemas.openxmlformats.org/markup-compatibility/2006">
          <mc:Choice Requires="x14">
            <control shapeId="17524" r:id="rId120" name="Check Box 116">
              <controlPr defaultSize="0" autoFill="0" autoLine="0" autoPict="0">
                <anchor moveWithCells="1">
                  <from>
                    <xdr:col>7</xdr:col>
                    <xdr:colOff>57150</xdr:colOff>
                    <xdr:row>67</xdr:row>
                    <xdr:rowOff>38100</xdr:rowOff>
                  </from>
                  <to>
                    <xdr:col>7</xdr:col>
                    <xdr:colOff>276225</xdr:colOff>
                    <xdr:row>68</xdr:row>
                    <xdr:rowOff>0</xdr:rowOff>
                  </to>
                </anchor>
              </controlPr>
            </control>
          </mc:Choice>
        </mc:AlternateContent>
        <mc:AlternateContent xmlns:mc="http://schemas.openxmlformats.org/markup-compatibility/2006">
          <mc:Choice Requires="x14">
            <control shapeId="17525" r:id="rId121" name="Check Box 117">
              <controlPr defaultSize="0" autoFill="0" autoLine="0" autoPict="0">
                <anchor moveWithCells="1">
                  <from>
                    <xdr:col>4</xdr:col>
                    <xdr:colOff>47625</xdr:colOff>
                    <xdr:row>109</xdr:row>
                    <xdr:rowOff>38100</xdr:rowOff>
                  </from>
                  <to>
                    <xdr:col>4</xdr:col>
                    <xdr:colOff>266700</xdr:colOff>
                    <xdr:row>110</xdr:row>
                    <xdr:rowOff>9525</xdr:rowOff>
                  </to>
                </anchor>
              </controlPr>
            </control>
          </mc:Choice>
        </mc:AlternateContent>
        <mc:AlternateContent xmlns:mc="http://schemas.openxmlformats.org/markup-compatibility/2006">
          <mc:Choice Requires="x14">
            <control shapeId="17526" r:id="rId122" name="Check Box 118">
              <controlPr defaultSize="0" autoFill="0" autoLine="0" autoPict="0">
                <anchor moveWithCells="1">
                  <from>
                    <xdr:col>5</xdr:col>
                    <xdr:colOff>57150</xdr:colOff>
                    <xdr:row>109</xdr:row>
                    <xdr:rowOff>38100</xdr:rowOff>
                  </from>
                  <to>
                    <xdr:col>5</xdr:col>
                    <xdr:colOff>276225</xdr:colOff>
                    <xdr:row>110</xdr:row>
                    <xdr:rowOff>9525</xdr:rowOff>
                  </to>
                </anchor>
              </controlPr>
            </control>
          </mc:Choice>
        </mc:AlternateContent>
        <mc:AlternateContent xmlns:mc="http://schemas.openxmlformats.org/markup-compatibility/2006">
          <mc:Choice Requires="x14">
            <control shapeId="17527" r:id="rId123" name="Check Box 119">
              <controlPr defaultSize="0" autoFill="0" autoLine="0" autoPict="0">
                <anchor moveWithCells="1">
                  <from>
                    <xdr:col>6</xdr:col>
                    <xdr:colOff>66675</xdr:colOff>
                    <xdr:row>109</xdr:row>
                    <xdr:rowOff>38100</xdr:rowOff>
                  </from>
                  <to>
                    <xdr:col>6</xdr:col>
                    <xdr:colOff>285750</xdr:colOff>
                    <xdr:row>110</xdr:row>
                    <xdr:rowOff>9525</xdr:rowOff>
                  </to>
                </anchor>
              </controlPr>
            </control>
          </mc:Choice>
        </mc:AlternateContent>
        <mc:AlternateContent xmlns:mc="http://schemas.openxmlformats.org/markup-compatibility/2006">
          <mc:Choice Requires="x14">
            <control shapeId="17528" r:id="rId124" name="Check Box 120">
              <controlPr defaultSize="0" autoFill="0" autoLine="0" autoPict="0">
                <anchor moveWithCells="1">
                  <from>
                    <xdr:col>7</xdr:col>
                    <xdr:colOff>57150</xdr:colOff>
                    <xdr:row>109</xdr:row>
                    <xdr:rowOff>38100</xdr:rowOff>
                  </from>
                  <to>
                    <xdr:col>7</xdr:col>
                    <xdr:colOff>276225</xdr:colOff>
                    <xdr:row>110</xdr:row>
                    <xdr:rowOff>9525</xdr:rowOff>
                  </to>
                </anchor>
              </controlPr>
            </control>
          </mc:Choice>
        </mc:AlternateContent>
        <mc:AlternateContent xmlns:mc="http://schemas.openxmlformats.org/markup-compatibility/2006">
          <mc:Choice Requires="x14">
            <control shapeId="17529" r:id="rId125" name="Check Box 121">
              <controlPr defaultSize="0" autoFill="0" autoLine="0" autoPict="0">
                <anchor moveWithCells="1">
                  <from>
                    <xdr:col>4</xdr:col>
                    <xdr:colOff>47625</xdr:colOff>
                    <xdr:row>110</xdr:row>
                    <xdr:rowOff>38100</xdr:rowOff>
                  </from>
                  <to>
                    <xdr:col>4</xdr:col>
                    <xdr:colOff>266700</xdr:colOff>
                    <xdr:row>111</xdr:row>
                    <xdr:rowOff>9525</xdr:rowOff>
                  </to>
                </anchor>
              </controlPr>
            </control>
          </mc:Choice>
        </mc:AlternateContent>
        <mc:AlternateContent xmlns:mc="http://schemas.openxmlformats.org/markup-compatibility/2006">
          <mc:Choice Requires="x14">
            <control shapeId="17530" r:id="rId126" name="Check Box 122">
              <controlPr defaultSize="0" autoFill="0" autoLine="0" autoPict="0">
                <anchor moveWithCells="1">
                  <from>
                    <xdr:col>5</xdr:col>
                    <xdr:colOff>57150</xdr:colOff>
                    <xdr:row>110</xdr:row>
                    <xdr:rowOff>38100</xdr:rowOff>
                  </from>
                  <to>
                    <xdr:col>5</xdr:col>
                    <xdr:colOff>276225</xdr:colOff>
                    <xdr:row>111</xdr:row>
                    <xdr:rowOff>9525</xdr:rowOff>
                  </to>
                </anchor>
              </controlPr>
            </control>
          </mc:Choice>
        </mc:AlternateContent>
        <mc:AlternateContent xmlns:mc="http://schemas.openxmlformats.org/markup-compatibility/2006">
          <mc:Choice Requires="x14">
            <control shapeId="17531" r:id="rId127" name="Check Box 123">
              <controlPr defaultSize="0" autoFill="0" autoLine="0" autoPict="0">
                <anchor moveWithCells="1">
                  <from>
                    <xdr:col>6</xdr:col>
                    <xdr:colOff>66675</xdr:colOff>
                    <xdr:row>110</xdr:row>
                    <xdr:rowOff>38100</xdr:rowOff>
                  </from>
                  <to>
                    <xdr:col>6</xdr:col>
                    <xdr:colOff>285750</xdr:colOff>
                    <xdr:row>111</xdr:row>
                    <xdr:rowOff>9525</xdr:rowOff>
                  </to>
                </anchor>
              </controlPr>
            </control>
          </mc:Choice>
        </mc:AlternateContent>
        <mc:AlternateContent xmlns:mc="http://schemas.openxmlformats.org/markup-compatibility/2006">
          <mc:Choice Requires="x14">
            <control shapeId="17532" r:id="rId128" name="Check Box 124">
              <controlPr defaultSize="0" autoFill="0" autoLine="0" autoPict="0">
                <anchor moveWithCells="1">
                  <from>
                    <xdr:col>7</xdr:col>
                    <xdr:colOff>57150</xdr:colOff>
                    <xdr:row>110</xdr:row>
                    <xdr:rowOff>38100</xdr:rowOff>
                  </from>
                  <to>
                    <xdr:col>7</xdr:col>
                    <xdr:colOff>276225</xdr:colOff>
                    <xdr:row>111</xdr:row>
                    <xdr:rowOff>9525</xdr:rowOff>
                  </to>
                </anchor>
              </controlPr>
            </control>
          </mc:Choice>
        </mc:AlternateContent>
        <mc:AlternateContent xmlns:mc="http://schemas.openxmlformats.org/markup-compatibility/2006">
          <mc:Choice Requires="x14">
            <control shapeId="17533" r:id="rId129" name="Check Box 125">
              <controlPr defaultSize="0" autoFill="0" autoLine="0" autoPict="0">
                <anchor moveWithCells="1">
                  <from>
                    <xdr:col>4</xdr:col>
                    <xdr:colOff>47625</xdr:colOff>
                    <xdr:row>111</xdr:row>
                    <xdr:rowOff>38100</xdr:rowOff>
                  </from>
                  <to>
                    <xdr:col>4</xdr:col>
                    <xdr:colOff>266700</xdr:colOff>
                    <xdr:row>112</xdr:row>
                    <xdr:rowOff>9525</xdr:rowOff>
                  </to>
                </anchor>
              </controlPr>
            </control>
          </mc:Choice>
        </mc:AlternateContent>
        <mc:AlternateContent xmlns:mc="http://schemas.openxmlformats.org/markup-compatibility/2006">
          <mc:Choice Requires="x14">
            <control shapeId="17534" r:id="rId130" name="Check Box 126">
              <controlPr defaultSize="0" autoFill="0" autoLine="0" autoPict="0">
                <anchor moveWithCells="1">
                  <from>
                    <xdr:col>5</xdr:col>
                    <xdr:colOff>57150</xdr:colOff>
                    <xdr:row>111</xdr:row>
                    <xdr:rowOff>38100</xdr:rowOff>
                  </from>
                  <to>
                    <xdr:col>5</xdr:col>
                    <xdr:colOff>276225</xdr:colOff>
                    <xdr:row>112</xdr:row>
                    <xdr:rowOff>9525</xdr:rowOff>
                  </to>
                </anchor>
              </controlPr>
            </control>
          </mc:Choice>
        </mc:AlternateContent>
        <mc:AlternateContent xmlns:mc="http://schemas.openxmlformats.org/markup-compatibility/2006">
          <mc:Choice Requires="x14">
            <control shapeId="17535" r:id="rId131" name="Check Box 127">
              <controlPr defaultSize="0" autoFill="0" autoLine="0" autoPict="0">
                <anchor moveWithCells="1">
                  <from>
                    <xdr:col>6</xdr:col>
                    <xdr:colOff>66675</xdr:colOff>
                    <xdr:row>111</xdr:row>
                    <xdr:rowOff>38100</xdr:rowOff>
                  </from>
                  <to>
                    <xdr:col>6</xdr:col>
                    <xdr:colOff>285750</xdr:colOff>
                    <xdr:row>112</xdr:row>
                    <xdr:rowOff>9525</xdr:rowOff>
                  </to>
                </anchor>
              </controlPr>
            </control>
          </mc:Choice>
        </mc:AlternateContent>
        <mc:AlternateContent xmlns:mc="http://schemas.openxmlformats.org/markup-compatibility/2006">
          <mc:Choice Requires="x14">
            <control shapeId="17536" r:id="rId132" name="Check Box 128">
              <controlPr defaultSize="0" autoFill="0" autoLine="0" autoPict="0">
                <anchor moveWithCells="1">
                  <from>
                    <xdr:col>7</xdr:col>
                    <xdr:colOff>57150</xdr:colOff>
                    <xdr:row>111</xdr:row>
                    <xdr:rowOff>38100</xdr:rowOff>
                  </from>
                  <to>
                    <xdr:col>7</xdr:col>
                    <xdr:colOff>276225</xdr:colOff>
                    <xdr:row>112</xdr:row>
                    <xdr:rowOff>9525</xdr:rowOff>
                  </to>
                </anchor>
              </controlPr>
            </control>
          </mc:Choice>
        </mc:AlternateContent>
        <mc:AlternateContent xmlns:mc="http://schemas.openxmlformats.org/markup-compatibility/2006">
          <mc:Choice Requires="x14">
            <control shapeId="17537" r:id="rId133" name="Check Box 129">
              <controlPr defaultSize="0" autoFill="0" autoLine="0" autoPict="0">
                <anchor moveWithCells="1">
                  <from>
                    <xdr:col>4</xdr:col>
                    <xdr:colOff>47625</xdr:colOff>
                    <xdr:row>112</xdr:row>
                    <xdr:rowOff>38100</xdr:rowOff>
                  </from>
                  <to>
                    <xdr:col>4</xdr:col>
                    <xdr:colOff>266700</xdr:colOff>
                    <xdr:row>113</xdr:row>
                    <xdr:rowOff>9525</xdr:rowOff>
                  </to>
                </anchor>
              </controlPr>
            </control>
          </mc:Choice>
        </mc:AlternateContent>
        <mc:AlternateContent xmlns:mc="http://schemas.openxmlformats.org/markup-compatibility/2006">
          <mc:Choice Requires="x14">
            <control shapeId="17538" r:id="rId134" name="Check Box 130">
              <controlPr defaultSize="0" autoFill="0" autoLine="0" autoPict="0">
                <anchor moveWithCells="1">
                  <from>
                    <xdr:col>5</xdr:col>
                    <xdr:colOff>57150</xdr:colOff>
                    <xdr:row>112</xdr:row>
                    <xdr:rowOff>38100</xdr:rowOff>
                  </from>
                  <to>
                    <xdr:col>5</xdr:col>
                    <xdr:colOff>276225</xdr:colOff>
                    <xdr:row>113</xdr:row>
                    <xdr:rowOff>9525</xdr:rowOff>
                  </to>
                </anchor>
              </controlPr>
            </control>
          </mc:Choice>
        </mc:AlternateContent>
        <mc:AlternateContent xmlns:mc="http://schemas.openxmlformats.org/markup-compatibility/2006">
          <mc:Choice Requires="x14">
            <control shapeId="17539" r:id="rId135" name="Check Box 131">
              <controlPr defaultSize="0" autoFill="0" autoLine="0" autoPict="0">
                <anchor moveWithCells="1">
                  <from>
                    <xdr:col>6</xdr:col>
                    <xdr:colOff>66675</xdr:colOff>
                    <xdr:row>112</xdr:row>
                    <xdr:rowOff>38100</xdr:rowOff>
                  </from>
                  <to>
                    <xdr:col>6</xdr:col>
                    <xdr:colOff>285750</xdr:colOff>
                    <xdr:row>113</xdr:row>
                    <xdr:rowOff>9525</xdr:rowOff>
                  </to>
                </anchor>
              </controlPr>
            </control>
          </mc:Choice>
        </mc:AlternateContent>
        <mc:AlternateContent xmlns:mc="http://schemas.openxmlformats.org/markup-compatibility/2006">
          <mc:Choice Requires="x14">
            <control shapeId="17540" r:id="rId136" name="Check Box 132">
              <controlPr defaultSize="0" autoFill="0" autoLine="0" autoPict="0">
                <anchor moveWithCells="1">
                  <from>
                    <xdr:col>7</xdr:col>
                    <xdr:colOff>57150</xdr:colOff>
                    <xdr:row>112</xdr:row>
                    <xdr:rowOff>38100</xdr:rowOff>
                  </from>
                  <to>
                    <xdr:col>7</xdr:col>
                    <xdr:colOff>276225</xdr:colOff>
                    <xdr:row>113</xdr:row>
                    <xdr:rowOff>9525</xdr:rowOff>
                  </to>
                </anchor>
              </controlPr>
            </control>
          </mc:Choice>
        </mc:AlternateContent>
        <mc:AlternateContent xmlns:mc="http://schemas.openxmlformats.org/markup-compatibility/2006">
          <mc:Choice Requires="x14">
            <control shapeId="17541" r:id="rId137" name="Check Box 133">
              <controlPr defaultSize="0" autoFill="0" autoLine="0" autoPict="0">
                <anchor moveWithCells="1">
                  <from>
                    <xdr:col>4</xdr:col>
                    <xdr:colOff>47625</xdr:colOff>
                    <xdr:row>113</xdr:row>
                    <xdr:rowOff>38100</xdr:rowOff>
                  </from>
                  <to>
                    <xdr:col>4</xdr:col>
                    <xdr:colOff>266700</xdr:colOff>
                    <xdr:row>114</xdr:row>
                    <xdr:rowOff>9525</xdr:rowOff>
                  </to>
                </anchor>
              </controlPr>
            </control>
          </mc:Choice>
        </mc:AlternateContent>
        <mc:AlternateContent xmlns:mc="http://schemas.openxmlformats.org/markup-compatibility/2006">
          <mc:Choice Requires="x14">
            <control shapeId="17542" r:id="rId138" name="Check Box 134">
              <controlPr defaultSize="0" autoFill="0" autoLine="0" autoPict="0">
                <anchor moveWithCells="1">
                  <from>
                    <xdr:col>5</xdr:col>
                    <xdr:colOff>57150</xdr:colOff>
                    <xdr:row>113</xdr:row>
                    <xdr:rowOff>38100</xdr:rowOff>
                  </from>
                  <to>
                    <xdr:col>5</xdr:col>
                    <xdr:colOff>276225</xdr:colOff>
                    <xdr:row>114</xdr:row>
                    <xdr:rowOff>9525</xdr:rowOff>
                  </to>
                </anchor>
              </controlPr>
            </control>
          </mc:Choice>
        </mc:AlternateContent>
        <mc:AlternateContent xmlns:mc="http://schemas.openxmlformats.org/markup-compatibility/2006">
          <mc:Choice Requires="x14">
            <control shapeId="17543" r:id="rId139" name="Check Box 135">
              <controlPr defaultSize="0" autoFill="0" autoLine="0" autoPict="0">
                <anchor moveWithCells="1">
                  <from>
                    <xdr:col>6</xdr:col>
                    <xdr:colOff>66675</xdr:colOff>
                    <xdr:row>113</xdr:row>
                    <xdr:rowOff>38100</xdr:rowOff>
                  </from>
                  <to>
                    <xdr:col>6</xdr:col>
                    <xdr:colOff>285750</xdr:colOff>
                    <xdr:row>114</xdr:row>
                    <xdr:rowOff>9525</xdr:rowOff>
                  </to>
                </anchor>
              </controlPr>
            </control>
          </mc:Choice>
        </mc:AlternateContent>
        <mc:AlternateContent xmlns:mc="http://schemas.openxmlformats.org/markup-compatibility/2006">
          <mc:Choice Requires="x14">
            <control shapeId="17544" r:id="rId140" name="Check Box 136">
              <controlPr defaultSize="0" autoFill="0" autoLine="0" autoPict="0">
                <anchor moveWithCells="1">
                  <from>
                    <xdr:col>7</xdr:col>
                    <xdr:colOff>57150</xdr:colOff>
                    <xdr:row>113</xdr:row>
                    <xdr:rowOff>38100</xdr:rowOff>
                  </from>
                  <to>
                    <xdr:col>7</xdr:col>
                    <xdr:colOff>276225</xdr:colOff>
                    <xdr:row>114</xdr:row>
                    <xdr:rowOff>9525</xdr:rowOff>
                  </to>
                </anchor>
              </controlPr>
            </control>
          </mc:Choice>
        </mc:AlternateContent>
        <mc:AlternateContent xmlns:mc="http://schemas.openxmlformats.org/markup-compatibility/2006">
          <mc:Choice Requires="x14">
            <control shapeId="17545" r:id="rId141" name="Check Box 137">
              <controlPr defaultSize="0" autoFill="0" autoLine="0" autoPict="0">
                <anchor moveWithCells="1">
                  <from>
                    <xdr:col>4</xdr:col>
                    <xdr:colOff>47625</xdr:colOff>
                    <xdr:row>114</xdr:row>
                    <xdr:rowOff>38100</xdr:rowOff>
                  </from>
                  <to>
                    <xdr:col>4</xdr:col>
                    <xdr:colOff>266700</xdr:colOff>
                    <xdr:row>115</xdr:row>
                    <xdr:rowOff>9525</xdr:rowOff>
                  </to>
                </anchor>
              </controlPr>
            </control>
          </mc:Choice>
        </mc:AlternateContent>
        <mc:AlternateContent xmlns:mc="http://schemas.openxmlformats.org/markup-compatibility/2006">
          <mc:Choice Requires="x14">
            <control shapeId="17546" r:id="rId142" name="Check Box 138">
              <controlPr defaultSize="0" autoFill="0" autoLine="0" autoPict="0">
                <anchor moveWithCells="1">
                  <from>
                    <xdr:col>5</xdr:col>
                    <xdr:colOff>57150</xdr:colOff>
                    <xdr:row>114</xdr:row>
                    <xdr:rowOff>38100</xdr:rowOff>
                  </from>
                  <to>
                    <xdr:col>5</xdr:col>
                    <xdr:colOff>276225</xdr:colOff>
                    <xdr:row>115</xdr:row>
                    <xdr:rowOff>9525</xdr:rowOff>
                  </to>
                </anchor>
              </controlPr>
            </control>
          </mc:Choice>
        </mc:AlternateContent>
        <mc:AlternateContent xmlns:mc="http://schemas.openxmlformats.org/markup-compatibility/2006">
          <mc:Choice Requires="x14">
            <control shapeId="17547" r:id="rId143" name="Check Box 139">
              <controlPr defaultSize="0" autoFill="0" autoLine="0" autoPict="0">
                <anchor moveWithCells="1">
                  <from>
                    <xdr:col>6</xdr:col>
                    <xdr:colOff>66675</xdr:colOff>
                    <xdr:row>114</xdr:row>
                    <xdr:rowOff>38100</xdr:rowOff>
                  </from>
                  <to>
                    <xdr:col>6</xdr:col>
                    <xdr:colOff>285750</xdr:colOff>
                    <xdr:row>115</xdr:row>
                    <xdr:rowOff>9525</xdr:rowOff>
                  </to>
                </anchor>
              </controlPr>
            </control>
          </mc:Choice>
        </mc:AlternateContent>
        <mc:AlternateContent xmlns:mc="http://schemas.openxmlformats.org/markup-compatibility/2006">
          <mc:Choice Requires="x14">
            <control shapeId="17548" r:id="rId144" name="Check Box 140">
              <controlPr defaultSize="0" autoFill="0" autoLine="0" autoPict="0">
                <anchor moveWithCells="1">
                  <from>
                    <xdr:col>7</xdr:col>
                    <xdr:colOff>57150</xdr:colOff>
                    <xdr:row>114</xdr:row>
                    <xdr:rowOff>38100</xdr:rowOff>
                  </from>
                  <to>
                    <xdr:col>7</xdr:col>
                    <xdr:colOff>276225</xdr:colOff>
                    <xdr:row>115</xdr:row>
                    <xdr:rowOff>9525</xdr:rowOff>
                  </to>
                </anchor>
              </controlPr>
            </control>
          </mc:Choice>
        </mc:AlternateContent>
        <mc:AlternateContent xmlns:mc="http://schemas.openxmlformats.org/markup-compatibility/2006">
          <mc:Choice Requires="x14">
            <control shapeId="17549" r:id="rId145" name="Check Box 141">
              <controlPr defaultSize="0" autoFill="0" autoLine="0" autoPict="0">
                <anchor moveWithCells="1">
                  <from>
                    <xdr:col>4</xdr:col>
                    <xdr:colOff>47625</xdr:colOff>
                    <xdr:row>115</xdr:row>
                    <xdr:rowOff>38100</xdr:rowOff>
                  </from>
                  <to>
                    <xdr:col>4</xdr:col>
                    <xdr:colOff>266700</xdr:colOff>
                    <xdr:row>116</xdr:row>
                    <xdr:rowOff>9525</xdr:rowOff>
                  </to>
                </anchor>
              </controlPr>
            </control>
          </mc:Choice>
        </mc:AlternateContent>
        <mc:AlternateContent xmlns:mc="http://schemas.openxmlformats.org/markup-compatibility/2006">
          <mc:Choice Requires="x14">
            <control shapeId="17550" r:id="rId146" name="Check Box 142">
              <controlPr defaultSize="0" autoFill="0" autoLine="0" autoPict="0">
                <anchor moveWithCells="1">
                  <from>
                    <xdr:col>5</xdr:col>
                    <xdr:colOff>57150</xdr:colOff>
                    <xdr:row>115</xdr:row>
                    <xdr:rowOff>38100</xdr:rowOff>
                  </from>
                  <to>
                    <xdr:col>5</xdr:col>
                    <xdr:colOff>276225</xdr:colOff>
                    <xdr:row>116</xdr:row>
                    <xdr:rowOff>9525</xdr:rowOff>
                  </to>
                </anchor>
              </controlPr>
            </control>
          </mc:Choice>
        </mc:AlternateContent>
        <mc:AlternateContent xmlns:mc="http://schemas.openxmlformats.org/markup-compatibility/2006">
          <mc:Choice Requires="x14">
            <control shapeId="17551" r:id="rId147" name="Check Box 143">
              <controlPr defaultSize="0" autoFill="0" autoLine="0" autoPict="0">
                <anchor moveWithCells="1">
                  <from>
                    <xdr:col>6</xdr:col>
                    <xdr:colOff>66675</xdr:colOff>
                    <xdr:row>115</xdr:row>
                    <xdr:rowOff>38100</xdr:rowOff>
                  </from>
                  <to>
                    <xdr:col>6</xdr:col>
                    <xdr:colOff>285750</xdr:colOff>
                    <xdr:row>116</xdr:row>
                    <xdr:rowOff>9525</xdr:rowOff>
                  </to>
                </anchor>
              </controlPr>
            </control>
          </mc:Choice>
        </mc:AlternateContent>
        <mc:AlternateContent xmlns:mc="http://schemas.openxmlformats.org/markup-compatibility/2006">
          <mc:Choice Requires="x14">
            <control shapeId="17552" r:id="rId148" name="Check Box 144">
              <controlPr defaultSize="0" autoFill="0" autoLine="0" autoPict="0">
                <anchor moveWithCells="1">
                  <from>
                    <xdr:col>7</xdr:col>
                    <xdr:colOff>57150</xdr:colOff>
                    <xdr:row>115</xdr:row>
                    <xdr:rowOff>38100</xdr:rowOff>
                  </from>
                  <to>
                    <xdr:col>7</xdr:col>
                    <xdr:colOff>276225</xdr:colOff>
                    <xdr:row>116</xdr:row>
                    <xdr:rowOff>9525</xdr:rowOff>
                  </to>
                </anchor>
              </controlPr>
            </control>
          </mc:Choice>
        </mc:AlternateContent>
        <mc:AlternateContent xmlns:mc="http://schemas.openxmlformats.org/markup-compatibility/2006">
          <mc:Choice Requires="x14">
            <control shapeId="17553" r:id="rId149" name="Check Box 145">
              <controlPr defaultSize="0" autoFill="0" autoLine="0" autoPict="0">
                <anchor moveWithCells="1">
                  <from>
                    <xdr:col>4</xdr:col>
                    <xdr:colOff>47625</xdr:colOff>
                    <xdr:row>116</xdr:row>
                    <xdr:rowOff>38100</xdr:rowOff>
                  </from>
                  <to>
                    <xdr:col>4</xdr:col>
                    <xdr:colOff>266700</xdr:colOff>
                    <xdr:row>117</xdr:row>
                    <xdr:rowOff>9525</xdr:rowOff>
                  </to>
                </anchor>
              </controlPr>
            </control>
          </mc:Choice>
        </mc:AlternateContent>
        <mc:AlternateContent xmlns:mc="http://schemas.openxmlformats.org/markup-compatibility/2006">
          <mc:Choice Requires="x14">
            <control shapeId="17554" r:id="rId150" name="Check Box 146">
              <controlPr defaultSize="0" autoFill="0" autoLine="0" autoPict="0">
                <anchor moveWithCells="1">
                  <from>
                    <xdr:col>5</xdr:col>
                    <xdr:colOff>57150</xdr:colOff>
                    <xdr:row>116</xdr:row>
                    <xdr:rowOff>38100</xdr:rowOff>
                  </from>
                  <to>
                    <xdr:col>5</xdr:col>
                    <xdr:colOff>276225</xdr:colOff>
                    <xdr:row>117</xdr:row>
                    <xdr:rowOff>9525</xdr:rowOff>
                  </to>
                </anchor>
              </controlPr>
            </control>
          </mc:Choice>
        </mc:AlternateContent>
        <mc:AlternateContent xmlns:mc="http://schemas.openxmlformats.org/markup-compatibility/2006">
          <mc:Choice Requires="x14">
            <control shapeId="17555" r:id="rId151" name="Check Box 147">
              <controlPr defaultSize="0" autoFill="0" autoLine="0" autoPict="0">
                <anchor moveWithCells="1">
                  <from>
                    <xdr:col>6</xdr:col>
                    <xdr:colOff>66675</xdr:colOff>
                    <xdr:row>116</xdr:row>
                    <xdr:rowOff>38100</xdr:rowOff>
                  </from>
                  <to>
                    <xdr:col>6</xdr:col>
                    <xdr:colOff>285750</xdr:colOff>
                    <xdr:row>117</xdr:row>
                    <xdr:rowOff>9525</xdr:rowOff>
                  </to>
                </anchor>
              </controlPr>
            </control>
          </mc:Choice>
        </mc:AlternateContent>
        <mc:AlternateContent xmlns:mc="http://schemas.openxmlformats.org/markup-compatibility/2006">
          <mc:Choice Requires="x14">
            <control shapeId="17556" r:id="rId152" name="Check Box 148">
              <controlPr defaultSize="0" autoFill="0" autoLine="0" autoPict="0">
                <anchor moveWithCells="1">
                  <from>
                    <xdr:col>7</xdr:col>
                    <xdr:colOff>57150</xdr:colOff>
                    <xdr:row>116</xdr:row>
                    <xdr:rowOff>38100</xdr:rowOff>
                  </from>
                  <to>
                    <xdr:col>7</xdr:col>
                    <xdr:colOff>276225</xdr:colOff>
                    <xdr:row>117</xdr:row>
                    <xdr:rowOff>9525</xdr:rowOff>
                  </to>
                </anchor>
              </controlPr>
            </control>
          </mc:Choice>
        </mc:AlternateContent>
        <mc:AlternateContent xmlns:mc="http://schemas.openxmlformats.org/markup-compatibility/2006">
          <mc:Choice Requires="x14">
            <control shapeId="17557" r:id="rId153" name="Check Box 149">
              <controlPr defaultSize="0" autoFill="0" autoLine="0" autoPict="0">
                <anchor moveWithCells="1">
                  <from>
                    <xdr:col>4</xdr:col>
                    <xdr:colOff>47625</xdr:colOff>
                    <xdr:row>117</xdr:row>
                    <xdr:rowOff>38100</xdr:rowOff>
                  </from>
                  <to>
                    <xdr:col>4</xdr:col>
                    <xdr:colOff>266700</xdr:colOff>
                    <xdr:row>118</xdr:row>
                    <xdr:rowOff>9525</xdr:rowOff>
                  </to>
                </anchor>
              </controlPr>
            </control>
          </mc:Choice>
        </mc:AlternateContent>
        <mc:AlternateContent xmlns:mc="http://schemas.openxmlformats.org/markup-compatibility/2006">
          <mc:Choice Requires="x14">
            <control shapeId="17558" r:id="rId154" name="Check Box 150">
              <controlPr defaultSize="0" autoFill="0" autoLine="0" autoPict="0">
                <anchor moveWithCells="1">
                  <from>
                    <xdr:col>5</xdr:col>
                    <xdr:colOff>57150</xdr:colOff>
                    <xdr:row>117</xdr:row>
                    <xdr:rowOff>38100</xdr:rowOff>
                  </from>
                  <to>
                    <xdr:col>5</xdr:col>
                    <xdr:colOff>276225</xdr:colOff>
                    <xdr:row>118</xdr:row>
                    <xdr:rowOff>9525</xdr:rowOff>
                  </to>
                </anchor>
              </controlPr>
            </control>
          </mc:Choice>
        </mc:AlternateContent>
        <mc:AlternateContent xmlns:mc="http://schemas.openxmlformats.org/markup-compatibility/2006">
          <mc:Choice Requires="x14">
            <control shapeId="17559" r:id="rId155" name="Check Box 151">
              <controlPr defaultSize="0" autoFill="0" autoLine="0" autoPict="0">
                <anchor moveWithCells="1">
                  <from>
                    <xdr:col>6</xdr:col>
                    <xdr:colOff>66675</xdr:colOff>
                    <xdr:row>117</xdr:row>
                    <xdr:rowOff>38100</xdr:rowOff>
                  </from>
                  <to>
                    <xdr:col>6</xdr:col>
                    <xdr:colOff>285750</xdr:colOff>
                    <xdr:row>118</xdr:row>
                    <xdr:rowOff>9525</xdr:rowOff>
                  </to>
                </anchor>
              </controlPr>
            </control>
          </mc:Choice>
        </mc:AlternateContent>
        <mc:AlternateContent xmlns:mc="http://schemas.openxmlformats.org/markup-compatibility/2006">
          <mc:Choice Requires="x14">
            <control shapeId="17560" r:id="rId156" name="Check Box 152">
              <controlPr defaultSize="0" autoFill="0" autoLine="0" autoPict="0">
                <anchor moveWithCells="1">
                  <from>
                    <xdr:col>7</xdr:col>
                    <xdr:colOff>57150</xdr:colOff>
                    <xdr:row>117</xdr:row>
                    <xdr:rowOff>38100</xdr:rowOff>
                  </from>
                  <to>
                    <xdr:col>7</xdr:col>
                    <xdr:colOff>276225</xdr:colOff>
                    <xdr:row>118</xdr:row>
                    <xdr:rowOff>9525</xdr:rowOff>
                  </to>
                </anchor>
              </controlPr>
            </control>
          </mc:Choice>
        </mc:AlternateContent>
        <mc:AlternateContent xmlns:mc="http://schemas.openxmlformats.org/markup-compatibility/2006">
          <mc:Choice Requires="x14">
            <control shapeId="17561" r:id="rId157" name="Check Box 153">
              <controlPr defaultSize="0" autoFill="0" autoLine="0" autoPict="0">
                <anchor moveWithCells="1">
                  <from>
                    <xdr:col>4</xdr:col>
                    <xdr:colOff>47625</xdr:colOff>
                    <xdr:row>118</xdr:row>
                    <xdr:rowOff>38100</xdr:rowOff>
                  </from>
                  <to>
                    <xdr:col>4</xdr:col>
                    <xdr:colOff>266700</xdr:colOff>
                    <xdr:row>119</xdr:row>
                    <xdr:rowOff>9525</xdr:rowOff>
                  </to>
                </anchor>
              </controlPr>
            </control>
          </mc:Choice>
        </mc:AlternateContent>
        <mc:AlternateContent xmlns:mc="http://schemas.openxmlformats.org/markup-compatibility/2006">
          <mc:Choice Requires="x14">
            <control shapeId="17562" r:id="rId158" name="Check Box 154">
              <controlPr defaultSize="0" autoFill="0" autoLine="0" autoPict="0">
                <anchor moveWithCells="1">
                  <from>
                    <xdr:col>5</xdr:col>
                    <xdr:colOff>57150</xdr:colOff>
                    <xdr:row>118</xdr:row>
                    <xdr:rowOff>38100</xdr:rowOff>
                  </from>
                  <to>
                    <xdr:col>5</xdr:col>
                    <xdr:colOff>276225</xdr:colOff>
                    <xdr:row>119</xdr:row>
                    <xdr:rowOff>9525</xdr:rowOff>
                  </to>
                </anchor>
              </controlPr>
            </control>
          </mc:Choice>
        </mc:AlternateContent>
        <mc:AlternateContent xmlns:mc="http://schemas.openxmlformats.org/markup-compatibility/2006">
          <mc:Choice Requires="x14">
            <control shapeId="17563" r:id="rId159" name="Check Box 155">
              <controlPr defaultSize="0" autoFill="0" autoLine="0" autoPict="0">
                <anchor moveWithCells="1">
                  <from>
                    <xdr:col>6</xdr:col>
                    <xdr:colOff>66675</xdr:colOff>
                    <xdr:row>118</xdr:row>
                    <xdr:rowOff>38100</xdr:rowOff>
                  </from>
                  <to>
                    <xdr:col>6</xdr:col>
                    <xdr:colOff>285750</xdr:colOff>
                    <xdr:row>119</xdr:row>
                    <xdr:rowOff>9525</xdr:rowOff>
                  </to>
                </anchor>
              </controlPr>
            </control>
          </mc:Choice>
        </mc:AlternateContent>
        <mc:AlternateContent xmlns:mc="http://schemas.openxmlformats.org/markup-compatibility/2006">
          <mc:Choice Requires="x14">
            <control shapeId="17564" r:id="rId160" name="Check Box 156">
              <controlPr defaultSize="0" autoFill="0" autoLine="0" autoPict="0">
                <anchor moveWithCells="1">
                  <from>
                    <xdr:col>7</xdr:col>
                    <xdr:colOff>57150</xdr:colOff>
                    <xdr:row>118</xdr:row>
                    <xdr:rowOff>38100</xdr:rowOff>
                  </from>
                  <to>
                    <xdr:col>7</xdr:col>
                    <xdr:colOff>276225</xdr:colOff>
                    <xdr:row>119</xdr:row>
                    <xdr:rowOff>9525</xdr:rowOff>
                  </to>
                </anchor>
              </controlPr>
            </control>
          </mc:Choice>
        </mc:AlternateContent>
        <mc:AlternateContent xmlns:mc="http://schemas.openxmlformats.org/markup-compatibility/2006">
          <mc:Choice Requires="x14">
            <control shapeId="17565" r:id="rId161" name="Check Box 157">
              <controlPr defaultSize="0" autoFill="0" autoLine="0" autoPict="0">
                <anchor moveWithCells="1">
                  <from>
                    <xdr:col>4</xdr:col>
                    <xdr:colOff>47625</xdr:colOff>
                    <xdr:row>119</xdr:row>
                    <xdr:rowOff>38100</xdr:rowOff>
                  </from>
                  <to>
                    <xdr:col>4</xdr:col>
                    <xdr:colOff>266700</xdr:colOff>
                    <xdr:row>120</xdr:row>
                    <xdr:rowOff>9525</xdr:rowOff>
                  </to>
                </anchor>
              </controlPr>
            </control>
          </mc:Choice>
        </mc:AlternateContent>
        <mc:AlternateContent xmlns:mc="http://schemas.openxmlformats.org/markup-compatibility/2006">
          <mc:Choice Requires="x14">
            <control shapeId="17566" r:id="rId162" name="Check Box 158">
              <controlPr defaultSize="0" autoFill="0" autoLine="0" autoPict="0">
                <anchor moveWithCells="1">
                  <from>
                    <xdr:col>5</xdr:col>
                    <xdr:colOff>57150</xdr:colOff>
                    <xdr:row>119</xdr:row>
                    <xdr:rowOff>38100</xdr:rowOff>
                  </from>
                  <to>
                    <xdr:col>5</xdr:col>
                    <xdr:colOff>276225</xdr:colOff>
                    <xdr:row>120</xdr:row>
                    <xdr:rowOff>9525</xdr:rowOff>
                  </to>
                </anchor>
              </controlPr>
            </control>
          </mc:Choice>
        </mc:AlternateContent>
        <mc:AlternateContent xmlns:mc="http://schemas.openxmlformats.org/markup-compatibility/2006">
          <mc:Choice Requires="x14">
            <control shapeId="17567" r:id="rId163" name="Check Box 159">
              <controlPr defaultSize="0" autoFill="0" autoLine="0" autoPict="0">
                <anchor moveWithCells="1">
                  <from>
                    <xdr:col>6</xdr:col>
                    <xdr:colOff>66675</xdr:colOff>
                    <xdr:row>119</xdr:row>
                    <xdr:rowOff>38100</xdr:rowOff>
                  </from>
                  <to>
                    <xdr:col>6</xdr:col>
                    <xdr:colOff>285750</xdr:colOff>
                    <xdr:row>120</xdr:row>
                    <xdr:rowOff>9525</xdr:rowOff>
                  </to>
                </anchor>
              </controlPr>
            </control>
          </mc:Choice>
        </mc:AlternateContent>
        <mc:AlternateContent xmlns:mc="http://schemas.openxmlformats.org/markup-compatibility/2006">
          <mc:Choice Requires="x14">
            <control shapeId="17568" r:id="rId164" name="Check Box 160">
              <controlPr defaultSize="0" autoFill="0" autoLine="0" autoPict="0">
                <anchor moveWithCells="1">
                  <from>
                    <xdr:col>7</xdr:col>
                    <xdr:colOff>57150</xdr:colOff>
                    <xdr:row>119</xdr:row>
                    <xdr:rowOff>38100</xdr:rowOff>
                  </from>
                  <to>
                    <xdr:col>7</xdr:col>
                    <xdr:colOff>276225</xdr:colOff>
                    <xdr:row>120</xdr:row>
                    <xdr:rowOff>9525</xdr:rowOff>
                  </to>
                </anchor>
              </controlPr>
            </control>
          </mc:Choice>
        </mc:AlternateContent>
        <mc:AlternateContent xmlns:mc="http://schemas.openxmlformats.org/markup-compatibility/2006">
          <mc:Choice Requires="x14">
            <control shapeId="17569" r:id="rId165" name="Check Box 161">
              <controlPr defaultSize="0" autoFill="0" autoLine="0" autoPict="0">
                <anchor moveWithCells="1">
                  <from>
                    <xdr:col>4</xdr:col>
                    <xdr:colOff>47625</xdr:colOff>
                    <xdr:row>120</xdr:row>
                    <xdr:rowOff>38100</xdr:rowOff>
                  </from>
                  <to>
                    <xdr:col>4</xdr:col>
                    <xdr:colOff>266700</xdr:colOff>
                    <xdr:row>121</xdr:row>
                    <xdr:rowOff>9525</xdr:rowOff>
                  </to>
                </anchor>
              </controlPr>
            </control>
          </mc:Choice>
        </mc:AlternateContent>
        <mc:AlternateContent xmlns:mc="http://schemas.openxmlformats.org/markup-compatibility/2006">
          <mc:Choice Requires="x14">
            <control shapeId="17570" r:id="rId166" name="Check Box 162">
              <controlPr defaultSize="0" autoFill="0" autoLine="0" autoPict="0">
                <anchor moveWithCells="1">
                  <from>
                    <xdr:col>5</xdr:col>
                    <xdr:colOff>57150</xdr:colOff>
                    <xdr:row>120</xdr:row>
                    <xdr:rowOff>38100</xdr:rowOff>
                  </from>
                  <to>
                    <xdr:col>5</xdr:col>
                    <xdr:colOff>276225</xdr:colOff>
                    <xdr:row>121</xdr:row>
                    <xdr:rowOff>9525</xdr:rowOff>
                  </to>
                </anchor>
              </controlPr>
            </control>
          </mc:Choice>
        </mc:AlternateContent>
        <mc:AlternateContent xmlns:mc="http://schemas.openxmlformats.org/markup-compatibility/2006">
          <mc:Choice Requires="x14">
            <control shapeId="17571" r:id="rId167" name="Check Box 163">
              <controlPr defaultSize="0" autoFill="0" autoLine="0" autoPict="0">
                <anchor moveWithCells="1">
                  <from>
                    <xdr:col>6</xdr:col>
                    <xdr:colOff>66675</xdr:colOff>
                    <xdr:row>120</xdr:row>
                    <xdr:rowOff>38100</xdr:rowOff>
                  </from>
                  <to>
                    <xdr:col>6</xdr:col>
                    <xdr:colOff>285750</xdr:colOff>
                    <xdr:row>121</xdr:row>
                    <xdr:rowOff>9525</xdr:rowOff>
                  </to>
                </anchor>
              </controlPr>
            </control>
          </mc:Choice>
        </mc:AlternateContent>
        <mc:AlternateContent xmlns:mc="http://schemas.openxmlformats.org/markup-compatibility/2006">
          <mc:Choice Requires="x14">
            <control shapeId="17572" r:id="rId168" name="Check Box 164">
              <controlPr defaultSize="0" autoFill="0" autoLine="0" autoPict="0">
                <anchor moveWithCells="1">
                  <from>
                    <xdr:col>7</xdr:col>
                    <xdr:colOff>47625</xdr:colOff>
                    <xdr:row>120</xdr:row>
                    <xdr:rowOff>38100</xdr:rowOff>
                  </from>
                  <to>
                    <xdr:col>7</xdr:col>
                    <xdr:colOff>266700</xdr:colOff>
                    <xdr:row>121</xdr:row>
                    <xdr:rowOff>9525</xdr:rowOff>
                  </to>
                </anchor>
              </controlPr>
            </control>
          </mc:Choice>
        </mc:AlternateContent>
        <mc:AlternateContent xmlns:mc="http://schemas.openxmlformats.org/markup-compatibility/2006">
          <mc:Choice Requires="x14">
            <control shapeId="17573" r:id="rId169" name="Check Box 165">
              <controlPr defaultSize="0" autoFill="0" autoLine="0" autoPict="0">
                <anchor moveWithCells="1">
                  <from>
                    <xdr:col>4</xdr:col>
                    <xdr:colOff>47625</xdr:colOff>
                    <xdr:row>123</xdr:row>
                    <xdr:rowOff>38100</xdr:rowOff>
                  </from>
                  <to>
                    <xdr:col>4</xdr:col>
                    <xdr:colOff>266700</xdr:colOff>
                    <xdr:row>124</xdr:row>
                    <xdr:rowOff>9525</xdr:rowOff>
                  </to>
                </anchor>
              </controlPr>
            </control>
          </mc:Choice>
        </mc:AlternateContent>
        <mc:AlternateContent xmlns:mc="http://schemas.openxmlformats.org/markup-compatibility/2006">
          <mc:Choice Requires="x14">
            <control shapeId="17574" r:id="rId170" name="Check Box 166">
              <controlPr defaultSize="0" autoFill="0" autoLine="0" autoPict="0">
                <anchor moveWithCells="1">
                  <from>
                    <xdr:col>6</xdr:col>
                    <xdr:colOff>66675</xdr:colOff>
                    <xdr:row>123</xdr:row>
                    <xdr:rowOff>38100</xdr:rowOff>
                  </from>
                  <to>
                    <xdr:col>6</xdr:col>
                    <xdr:colOff>285750</xdr:colOff>
                    <xdr:row>124</xdr:row>
                    <xdr:rowOff>9525</xdr:rowOff>
                  </to>
                </anchor>
              </controlPr>
            </control>
          </mc:Choice>
        </mc:AlternateContent>
        <mc:AlternateContent xmlns:mc="http://schemas.openxmlformats.org/markup-compatibility/2006">
          <mc:Choice Requires="x14">
            <control shapeId="17575" r:id="rId171" name="Check Box 167">
              <controlPr defaultSize="0" autoFill="0" autoLine="0" autoPict="0">
                <anchor moveWithCells="1">
                  <from>
                    <xdr:col>8</xdr:col>
                    <xdr:colOff>85725</xdr:colOff>
                    <xdr:row>123</xdr:row>
                    <xdr:rowOff>38100</xdr:rowOff>
                  </from>
                  <to>
                    <xdr:col>8</xdr:col>
                    <xdr:colOff>390525</xdr:colOff>
                    <xdr:row>124</xdr:row>
                    <xdr:rowOff>9525</xdr:rowOff>
                  </to>
                </anchor>
              </controlPr>
            </control>
          </mc:Choice>
        </mc:AlternateContent>
        <mc:AlternateContent xmlns:mc="http://schemas.openxmlformats.org/markup-compatibility/2006">
          <mc:Choice Requires="x14">
            <control shapeId="17576" r:id="rId172" name="Check Box 168">
              <controlPr defaultSize="0" autoFill="0" autoLine="0" autoPict="0">
                <anchor moveWithCells="1">
                  <from>
                    <xdr:col>9</xdr:col>
                    <xdr:colOff>95250</xdr:colOff>
                    <xdr:row>123</xdr:row>
                    <xdr:rowOff>38100</xdr:rowOff>
                  </from>
                  <to>
                    <xdr:col>9</xdr:col>
                    <xdr:colOff>381000</xdr:colOff>
                    <xdr:row>124</xdr:row>
                    <xdr:rowOff>9525</xdr:rowOff>
                  </to>
                </anchor>
              </controlPr>
            </control>
          </mc:Choice>
        </mc:AlternateContent>
        <mc:AlternateContent xmlns:mc="http://schemas.openxmlformats.org/markup-compatibility/2006">
          <mc:Choice Requires="x14">
            <control shapeId="17577" r:id="rId173" name="Check Box 169">
              <controlPr defaultSize="0" autoFill="0" autoLine="0" autoPict="0">
                <anchor moveWithCells="1">
                  <from>
                    <xdr:col>4</xdr:col>
                    <xdr:colOff>47625</xdr:colOff>
                    <xdr:row>165</xdr:row>
                    <xdr:rowOff>38100</xdr:rowOff>
                  </from>
                  <to>
                    <xdr:col>4</xdr:col>
                    <xdr:colOff>266700</xdr:colOff>
                    <xdr:row>166</xdr:row>
                    <xdr:rowOff>9525</xdr:rowOff>
                  </to>
                </anchor>
              </controlPr>
            </control>
          </mc:Choice>
        </mc:AlternateContent>
        <mc:AlternateContent xmlns:mc="http://schemas.openxmlformats.org/markup-compatibility/2006">
          <mc:Choice Requires="x14">
            <control shapeId="17578" r:id="rId174" name="Check Box 170">
              <controlPr defaultSize="0" autoFill="0" autoLine="0" autoPict="0">
                <anchor moveWithCells="1">
                  <from>
                    <xdr:col>5</xdr:col>
                    <xdr:colOff>57150</xdr:colOff>
                    <xdr:row>165</xdr:row>
                    <xdr:rowOff>38100</xdr:rowOff>
                  </from>
                  <to>
                    <xdr:col>5</xdr:col>
                    <xdr:colOff>276225</xdr:colOff>
                    <xdr:row>166</xdr:row>
                    <xdr:rowOff>9525</xdr:rowOff>
                  </to>
                </anchor>
              </controlPr>
            </control>
          </mc:Choice>
        </mc:AlternateContent>
        <mc:AlternateContent xmlns:mc="http://schemas.openxmlformats.org/markup-compatibility/2006">
          <mc:Choice Requires="x14">
            <control shapeId="17579" r:id="rId175" name="Check Box 171">
              <controlPr defaultSize="0" autoFill="0" autoLine="0" autoPict="0">
                <anchor moveWithCells="1">
                  <from>
                    <xdr:col>6</xdr:col>
                    <xdr:colOff>66675</xdr:colOff>
                    <xdr:row>165</xdr:row>
                    <xdr:rowOff>38100</xdr:rowOff>
                  </from>
                  <to>
                    <xdr:col>6</xdr:col>
                    <xdr:colOff>285750</xdr:colOff>
                    <xdr:row>166</xdr:row>
                    <xdr:rowOff>9525</xdr:rowOff>
                  </to>
                </anchor>
              </controlPr>
            </control>
          </mc:Choice>
        </mc:AlternateContent>
        <mc:AlternateContent xmlns:mc="http://schemas.openxmlformats.org/markup-compatibility/2006">
          <mc:Choice Requires="x14">
            <control shapeId="17580" r:id="rId176" name="Check Box 172">
              <controlPr defaultSize="0" autoFill="0" autoLine="0" autoPict="0">
                <anchor moveWithCells="1">
                  <from>
                    <xdr:col>7</xdr:col>
                    <xdr:colOff>57150</xdr:colOff>
                    <xdr:row>165</xdr:row>
                    <xdr:rowOff>38100</xdr:rowOff>
                  </from>
                  <to>
                    <xdr:col>7</xdr:col>
                    <xdr:colOff>276225</xdr:colOff>
                    <xdr:row>166</xdr:row>
                    <xdr:rowOff>9525</xdr:rowOff>
                  </to>
                </anchor>
              </controlPr>
            </control>
          </mc:Choice>
        </mc:AlternateContent>
        <mc:AlternateContent xmlns:mc="http://schemas.openxmlformats.org/markup-compatibility/2006">
          <mc:Choice Requires="x14">
            <control shapeId="17581" r:id="rId177" name="Check Box 173">
              <controlPr defaultSize="0" autoFill="0" autoLine="0" autoPict="0">
                <anchor moveWithCells="1">
                  <from>
                    <xdr:col>4</xdr:col>
                    <xdr:colOff>47625</xdr:colOff>
                    <xdr:row>166</xdr:row>
                    <xdr:rowOff>38100</xdr:rowOff>
                  </from>
                  <to>
                    <xdr:col>4</xdr:col>
                    <xdr:colOff>266700</xdr:colOff>
                    <xdr:row>167</xdr:row>
                    <xdr:rowOff>9525</xdr:rowOff>
                  </to>
                </anchor>
              </controlPr>
            </control>
          </mc:Choice>
        </mc:AlternateContent>
        <mc:AlternateContent xmlns:mc="http://schemas.openxmlformats.org/markup-compatibility/2006">
          <mc:Choice Requires="x14">
            <control shapeId="17582" r:id="rId178" name="Check Box 174">
              <controlPr defaultSize="0" autoFill="0" autoLine="0" autoPict="0">
                <anchor moveWithCells="1">
                  <from>
                    <xdr:col>5</xdr:col>
                    <xdr:colOff>57150</xdr:colOff>
                    <xdr:row>166</xdr:row>
                    <xdr:rowOff>38100</xdr:rowOff>
                  </from>
                  <to>
                    <xdr:col>5</xdr:col>
                    <xdr:colOff>276225</xdr:colOff>
                    <xdr:row>167</xdr:row>
                    <xdr:rowOff>9525</xdr:rowOff>
                  </to>
                </anchor>
              </controlPr>
            </control>
          </mc:Choice>
        </mc:AlternateContent>
        <mc:AlternateContent xmlns:mc="http://schemas.openxmlformats.org/markup-compatibility/2006">
          <mc:Choice Requires="x14">
            <control shapeId="17583" r:id="rId179" name="Check Box 175">
              <controlPr defaultSize="0" autoFill="0" autoLine="0" autoPict="0">
                <anchor moveWithCells="1">
                  <from>
                    <xdr:col>6</xdr:col>
                    <xdr:colOff>66675</xdr:colOff>
                    <xdr:row>166</xdr:row>
                    <xdr:rowOff>38100</xdr:rowOff>
                  </from>
                  <to>
                    <xdr:col>6</xdr:col>
                    <xdr:colOff>285750</xdr:colOff>
                    <xdr:row>167</xdr:row>
                    <xdr:rowOff>9525</xdr:rowOff>
                  </to>
                </anchor>
              </controlPr>
            </control>
          </mc:Choice>
        </mc:AlternateContent>
        <mc:AlternateContent xmlns:mc="http://schemas.openxmlformats.org/markup-compatibility/2006">
          <mc:Choice Requires="x14">
            <control shapeId="17584" r:id="rId180" name="Check Box 176">
              <controlPr defaultSize="0" autoFill="0" autoLine="0" autoPict="0">
                <anchor moveWithCells="1">
                  <from>
                    <xdr:col>7</xdr:col>
                    <xdr:colOff>57150</xdr:colOff>
                    <xdr:row>166</xdr:row>
                    <xdr:rowOff>38100</xdr:rowOff>
                  </from>
                  <to>
                    <xdr:col>7</xdr:col>
                    <xdr:colOff>276225</xdr:colOff>
                    <xdr:row>167</xdr:row>
                    <xdr:rowOff>9525</xdr:rowOff>
                  </to>
                </anchor>
              </controlPr>
            </control>
          </mc:Choice>
        </mc:AlternateContent>
        <mc:AlternateContent xmlns:mc="http://schemas.openxmlformats.org/markup-compatibility/2006">
          <mc:Choice Requires="x14">
            <control shapeId="17585" r:id="rId181" name="Check Box 177">
              <controlPr defaultSize="0" autoFill="0" autoLine="0" autoPict="0">
                <anchor moveWithCells="1">
                  <from>
                    <xdr:col>4</xdr:col>
                    <xdr:colOff>47625</xdr:colOff>
                    <xdr:row>167</xdr:row>
                    <xdr:rowOff>38100</xdr:rowOff>
                  </from>
                  <to>
                    <xdr:col>4</xdr:col>
                    <xdr:colOff>266700</xdr:colOff>
                    <xdr:row>168</xdr:row>
                    <xdr:rowOff>9525</xdr:rowOff>
                  </to>
                </anchor>
              </controlPr>
            </control>
          </mc:Choice>
        </mc:AlternateContent>
        <mc:AlternateContent xmlns:mc="http://schemas.openxmlformats.org/markup-compatibility/2006">
          <mc:Choice Requires="x14">
            <control shapeId="17586" r:id="rId182" name="Check Box 178">
              <controlPr defaultSize="0" autoFill="0" autoLine="0" autoPict="0">
                <anchor moveWithCells="1">
                  <from>
                    <xdr:col>5</xdr:col>
                    <xdr:colOff>57150</xdr:colOff>
                    <xdr:row>167</xdr:row>
                    <xdr:rowOff>38100</xdr:rowOff>
                  </from>
                  <to>
                    <xdr:col>5</xdr:col>
                    <xdr:colOff>276225</xdr:colOff>
                    <xdr:row>168</xdr:row>
                    <xdr:rowOff>9525</xdr:rowOff>
                  </to>
                </anchor>
              </controlPr>
            </control>
          </mc:Choice>
        </mc:AlternateContent>
        <mc:AlternateContent xmlns:mc="http://schemas.openxmlformats.org/markup-compatibility/2006">
          <mc:Choice Requires="x14">
            <control shapeId="17587" r:id="rId183" name="Check Box 179">
              <controlPr defaultSize="0" autoFill="0" autoLine="0" autoPict="0">
                <anchor moveWithCells="1">
                  <from>
                    <xdr:col>6</xdr:col>
                    <xdr:colOff>66675</xdr:colOff>
                    <xdr:row>167</xdr:row>
                    <xdr:rowOff>38100</xdr:rowOff>
                  </from>
                  <to>
                    <xdr:col>6</xdr:col>
                    <xdr:colOff>285750</xdr:colOff>
                    <xdr:row>168</xdr:row>
                    <xdr:rowOff>9525</xdr:rowOff>
                  </to>
                </anchor>
              </controlPr>
            </control>
          </mc:Choice>
        </mc:AlternateContent>
        <mc:AlternateContent xmlns:mc="http://schemas.openxmlformats.org/markup-compatibility/2006">
          <mc:Choice Requires="x14">
            <control shapeId="17588" r:id="rId184" name="Check Box 180">
              <controlPr defaultSize="0" autoFill="0" autoLine="0" autoPict="0">
                <anchor moveWithCells="1">
                  <from>
                    <xdr:col>7</xdr:col>
                    <xdr:colOff>57150</xdr:colOff>
                    <xdr:row>167</xdr:row>
                    <xdr:rowOff>38100</xdr:rowOff>
                  </from>
                  <to>
                    <xdr:col>7</xdr:col>
                    <xdr:colOff>276225</xdr:colOff>
                    <xdr:row>168</xdr:row>
                    <xdr:rowOff>9525</xdr:rowOff>
                  </to>
                </anchor>
              </controlPr>
            </control>
          </mc:Choice>
        </mc:AlternateContent>
        <mc:AlternateContent xmlns:mc="http://schemas.openxmlformats.org/markup-compatibility/2006">
          <mc:Choice Requires="x14">
            <control shapeId="17589" r:id="rId185" name="Check Box 181">
              <controlPr defaultSize="0" autoFill="0" autoLine="0" autoPict="0">
                <anchor moveWithCells="1">
                  <from>
                    <xdr:col>4</xdr:col>
                    <xdr:colOff>47625</xdr:colOff>
                    <xdr:row>168</xdr:row>
                    <xdr:rowOff>38100</xdr:rowOff>
                  </from>
                  <to>
                    <xdr:col>4</xdr:col>
                    <xdr:colOff>266700</xdr:colOff>
                    <xdr:row>169</xdr:row>
                    <xdr:rowOff>9525</xdr:rowOff>
                  </to>
                </anchor>
              </controlPr>
            </control>
          </mc:Choice>
        </mc:AlternateContent>
        <mc:AlternateContent xmlns:mc="http://schemas.openxmlformats.org/markup-compatibility/2006">
          <mc:Choice Requires="x14">
            <control shapeId="17590" r:id="rId186" name="Check Box 182">
              <controlPr defaultSize="0" autoFill="0" autoLine="0" autoPict="0">
                <anchor moveWithCells="1">
                  <from>
                    <xdr:col>5</xdr:col>
                    <xdr:colOff>57150</xdr:colOff>
                    <xdr:row>168</xdr:row>
                    <xdr:rowOff>38100</xdr:rowOff>
                  </from>
                  <to>
                    <xdr:col>5</xdr:col>
                    <xdr:colOff>276225</xdr:colOff>
                    <xdr:row>169</xdr:row>
                    <xdr:rowOff>9525</xdr:rowOff>
                  </to>
                </anchor>
              </controlPr>
            </control>
          </mc:Choice>
        </mc:AlternateContent>
        <mc:AlternateContent xmlns:mc="http://schemas.openxmlformats.org/markup-compatibility/2006">
          <mc:Choice Requires="x14">
            <control shapeId="17591" r:id="rId187" name="Check Box 183">
              <controlPr defaultSize="0" autoFill="0" autoLine="0" autoPict="0">
                <anchor moveWithCells="1">
                  <from>
                    <xdr:col>6</xdr:col>
                    <xdr:colOff>66675</xdr:colOff>
                    <xdr:row>168</xdr:row>
                    <xdr:rowOff>38100</xdr:rowOff>
                  </from>
                  <to>
                    <xdr:col>6</xdr:col>
                    <xdr:colOff>285750</xdr:colOff>
                    <xdr:row>169</xdr:row>
                    <xdr:rowOff>9525</xdr:rowOff>
                  </to>
                </anchor>
              </controlPr>
            </control>
          </mc:Choice>
        </mc:AlternateContent>
        <mc:AlternateContent xmlns:mc="http://schemas.openxmlformats.org/markup-compatibility/2006">
          <mc:Choice Requires="x14">
            <control shapeId="17592" r:id="rId188" name="Check Box 184">
              <controlPr defaultSize="0" autoFill="0" autoLine="0" autoPict="0">
                <anchor moveWithCells="1">
                  <from>
                    <xdr:col>7</xdr:col>
                    <xdr:colOff>57150</xdr:colOff>
                    <xdr:row>168</xdr:row>
                    <xdr:rowOff>38100</xdr:rowOff>
                  </from>
                  <to>
                    <xdr:col>7</xdr:col>
                    <xdr:colOff>276225</xdr:colOff>
                    <xdr:row>169</xdr:row>
                    <xdr:rowOff>9525</xdr:rowOff>
                  </to>
                </anchor>
              </controlPr>
            </control>
          </mc:Choice>
        </mc:AlternateContent>
        <mc:AlternateContent xmlns:mc="http://schemas.openxmlformats.org/markup-compatibility/2006">
          <mc:Choice Requires="x14">
            <control shapeId="17593" r:id="rId189" name="Check Box 185">
              <controlPr defaultSize="0" autoFill="0" autoLine="0" autoPict="0">
                <anchor moveWithCells="1">
                  <from>
                    <xdr:col>4</xdr:col>
                    <xdr:colOff>47625</xdr:colOff>
                    <xdr:row>169</xdr:row>
                    <xdr:rowOff>38100</xdr:rowOff>
                  </from>
                  <to>
                    <xdr:col>4</xdr:col>
                    <xdr:colOff>266700</xdr:colOff>
                    <xdr:row>170</xdr:row>
                    <xdr:rowOff>9525</xdr:rowOff>
                  </to>
                </anchor>
              </controlPr>
            </control>
          </mc:Choice>
        </mc:AlternateContent>
        <mc:AlternateContent xmlns:mc="http://schemas.openxmlformats.org/markup-compatibility/2006">
          <mc:Choice Requires="x14">
            <control shapeId="17594" r:id="rId190" name="Check Box 186">
              <controlPr defaultSize="0" autoFill="0" autoLine="0" autoPict="0">
                <anchor moveWithCells="1">
                  <from>
                    <xdr:col>5</xdr:col>
                    <xdr:colOff>57150</xdr:colOff>
                    <xdr:row>169</xdr:row>
                    <xdr:rowOff>38100</xdr:rowOff>
                  </from>
                  <to>
                    <xdr:col>5</xdr:col>
                    <xdr:colOff>276225</xdr:colOff>
                    <xdr:row>170</xdr:row>
                    <xdr:rowOff>9525</xdr:rowOff>
                  </to>
                </anchor>
              </controlPr>
            </control>
          </mc:Choice>
        </mc:AlternateContent>
        <mc:AlternateContent xmlns:mc="http://schemas.openxmlformats.org/markup-compatibility/2006">
          <mc:Choice Requires="x14">
            <control shapeId="17595" r:id="rId191" name="Check Box 187">
              <controlPr defaultSize="0" autoFill="0" autoLine="0" autoPict="0">
                <anchor moveWithCells="1">
                  <from>
                    <xdr:col>6</xdr:col>
                    <xdr:colOff>66675</xdr:colOff>
                    <xdr:row>169</xdr:row>
                    <xdr:rowOff>38100</xdr:rowOff>
                  </from>
                  <to>
                    <xdr:col>6</xdr:col>
                    <xdr:colOff>285750</xdr:colOff>
                    <xdr:row>170</xdr:row>
                    <xdr:rowOff>9525</xdr:rowOff>
                  </to>
                </anchor>
              </controlPr>
            </control>
          </mc:Choice>
        </mc:AlternateContent>
        <mc:AlternateContent xmlns:mc="http://schemas.openxmlformats.org/markup-compatibility/2006">
          <mc:Choice Requires="x14">
            <control shapeId="17596" r:id="rId192" name="Check Box 188">
              <controlPr defaultSize="0" autoFill="0" autoLine="0" autoPict="0">
                <anchor moveWithCells="1">
                  <from>
                    <xdr:col>7</xdr:col>
                    <xdr:colOff>57150</xdr:colOff>
                    <xdr:row>169</xdr:row>
                    <xdr:rowOff>38100</xdr:rowOff>
                  </from>
                  <to>
                    <xdr:col>7</xdr:col>
                    <xdr:colOff>276225</xdr:colOff>
                    <xdr:row>170</xdr:row>
                    <xdr:rowOff>9525</xdr:rowOff>
                  </to>
                </anchor>
              </controlPr>
            </control>
          </mc:Choice>
        </mc:AlternateContent>
        <mc:AlternateContent xmlns:mc="http://schemas.openxmlformats.org/markup-compatibility/2006">
          <mc:Choice Requires="x14">
            <control shapeId="17597" r:id="rId193" name="Check Box 189">
              <controlPr defaultSize="0" autoFill="0" autoLine="0" autoPict="0">
                <anchor moveWithCells="1">
                  <from>
                    <xdr:col>4</xdr:col>
                    <xdr:colOff>47625</xdr:colOff>
                    <xdr:row>170</xdr:row>
                    <xdr:rowOff>38100</xdr:rowOff>
                  </from>
                  <to>
                    <xdr:col>4</xdr:col>
                    <xdr:colOff>266700</xdr:colOff>
                    <xdr:row>171</xdr:row>
                    <xdr:rowOff>9525</xdr:rowOff>
                  </to>
                </anchor>
              </controlPr>
            </control>
          </mc:Choice>
        </mc:AlternateContent>
        <mc:AlternateContent xmlns:mc="http://schemas.openxmlformats.org/markup-compatibility/2006">
          <mc:Choice Requires="x14">
            <control shapeId="17598" r:id="rId194" name="Check Box 190">
              <controlPr defaultSize="0" autoFill="0" autoLine="0" autoPict="0">
                <anchor moveWithCells="1">
                  <from>
                    <xdr:col>5</xdr:col>
                    <xdr:colOff>57150</xdr:colOff>
                    <xdr:row>170</xdr:row>
                    <xdr:rowOff>38100</xdr:rowOff>
                  </from>
                  <to>
                    <xdr:col>5</xdr:col>
                    <xdr:colOff>276225</xdr:colOff>
                    <xdr:row>171</xdr:row>
                    <xdr:rowOff>9525</xdr:rowOff>
                  </to>
                </anchor>
              </controlPr>
            </control>
          </mc:Choice>
        </mc:AlternateContent>
        <mc:AlternateContent xmlns:mc="http://schemas.openxmlformats.org/markup-compatibility/2006">
          <mc:Choice Requires="x14">
            <control shapeId="17599" r:id="rId195" name="Check Box 191">
              <controlPr defaultSize="0" autoFill="0" autoLine="0" autoPict="0">
                <anchor moveWithCells="1">
                  <from>
                    <xdr:col>6</xdr:col>
                    <xdr:colOff>66675</xdr:colOff>
                    <xdr:row>170</xdr:row>
                    <xdr:rowOff>38100</xdr:rowOff>
                  </from>
                  <to>
                    <xdr:col>6</xdr:col>
                    <xdr:colOff>285750</xdr:colOff>
                    <xdr:row>171</xdr:row>
                    <xdr:rowOff>9525</xdr:rowOff>
                  </to>
                </anchor>
              </controlPr>
            </control>
          </mc:Choice>
        </mc:AlternateContent>
        <mc:AlternateContent xmlns:mc="http://schemas.openxmlformats.org/markup-compatibility/2006">
          <mc:Choice Requires="x14">
            <control shapeId="17600" r:id="rId196" name="Check Box 192">
              <controlPr defaultSize="0" autoFill="0" autoLine="0" autoPict="0">
                <anchor moveWithCells="1">
                  <from>
                    <xdr:col>7</xdr:col>
                    <xdr:colOff>57150</xdr:colOff>
                    <xdr:row>170</xdr:row>
                    <xdr:rowOff>38100</xdr:rowOff>
                  </from>
                  <to>
                    <xdr:col>7</xdr:col>
                    <xdr:colOff>276225</xdr:colOff>
                    <xdr:row>171</xdr:row>
                    <xdr:rowOff>9525</xdr:rowOff>
                  </to>
                </anchor>
              </controlPr>
            </control>
          </mc:Choice>
        </mc:AlternateContent>
        <mc:AlternateContent xmlns:mc="http://schemas.openxmlformats.org/markup-compatibility/2006">
          <mc:Choice Requires="x14">
            <control shapeId="17601" r:id="rId197" name="Check Box 193">
              <controlPr defaultSize="0" autoFill="0" autoLine="0" autoPict="0">
                <anchor moveWithCells="1">
                  <from>
                    <xdr:col>4</xdr:col>
                    <xdr:colOff>38100</xdr:colOff>
                    <xdr:row>95</xdr:row>
                    <xdr:rowOff>0</xdr:rowOff>
                  </from>
                  <to>
                    <xdr:col>5</xdr:col>
                    <xdr:colOff>0</xdr:colOff>
                    <xdr:row>95</xdr:row>
                    <xdr:rowOff>266700</xdr:rowOff>
                  </to>
                </anchor>
              </controlPr>
            </control>
          </mc:Choice>
        </mc:AlternateContent>
        <mc:AlternateContent xmlns:mc="http://schemas.openxmlformats.org/markup-compatibility/2006">
          <mc:Choice Requires="x14">
            <control shapeId="17603" r:id="rId198" name="Check Box 195">
              <controlPr defaultSize="0" autoFill="0" autoLine="0" autoPict="0">
                <anchor moveWithCells="1">
                  <from>
                    <xdr:col>4</xdr:col>
                    <xdr:colOff>38100</xdr:colOff>
                    <xdr:row>96</xdr:row>
                    <xdr:rowOff>38100</xdr:rowOff>
                  </from>
                  <to>
                    <xdr:col>5</xdr:col>
                    <xdr:colOff>0</xdr:colOff>
                    <xdr:row>97</xdr:row>
                    <xdr:rowOff>0</xdr:rowOff>
                  </to>
                </anchor>
              </controlPr>
            </control>
          </mc:Choice>
        </mc:AlternateContent>
        <mc:AlternateContent xmlns:mc="http://schemas.openxmlformats.org/markup-compatibility/2006">
          <mc:Choice Requires="x14">
            <control shapeId="17604" r:id="rId199" name="Check Box 196">
              <controlPr defaultSize="0" autoFill="0" autoLine="0" autoPict="0">
                <anchor moveWithCells="1">
                  <from>
                    <xdr:col>4</xdr:col>
                    <xdr:colOff>38100</xdr:colOff>
                    <xdr:row>97</xdr:row>
                    <xdr:rowOff>38100</xdr:rowOff>
                  </from>
                  <to>
                    <xdr:col>5</xdr:col>
                    <xdr:colOff>0</xdr:colOff>
                    <xdr:row>98</xdr:row>
                    <xdr:rowOff>0</xdr:rowOff>
                  </to>
                </anchor>
              </controlPr>
            </control>
          </mc:Choice>
        </mc:AlternateContent>
        <mc:AlternateContent xmlns:mc="http://schemas.openxmlformats.org/markup-compatibility/2006">
          <mc:Choice Requires="x14">
            <control shapeId="17605" r:id="rId200" name="Check Box 197">
              <controlPr defaultSize="0" autoFill="0" autoLine="0" autoPict="0">
                <anchor moveWithCells="1">
                  <from>
                    <xdr:col>4</xdr:col>
                    <xdr:colOff>38100</xdr:colOff>
                    <xdr:row>98</xdr:row>
                    <xdr:rowOff>38100</xdr:rowOff>
                  </from>
                  <to>
                    <xdr:col>5</xdr:col>
                    <xdr:colOff>0</xdr:colOff>
                    <xdr:row>99</xdr:row>
                    <xdr:rowOff>0</xdr:rowOff>
                  </to>
                </anchor>
              </controlPr>
            </control>
          </mc:Choice>
        </mc:AlternateContent>
        <mc:AlternateContent xmlns:mc="http://schemas.openxmlformats.org/markup-compatibility/2006">
          <mc:Choice Requires="x14">
            <control shapeId="17606" r:id="rId201" name="Check Box 198">
              <controlPr defaultSize="0" autoFill="0" autoLine="0" autoPict="0">
                <anchor moveWithCells="1">
                  <from>
                    <xdr:col>9</xdr:col>
                    <xdr:colOff>95250</xdr:colOff>
                    <xdr:row>131</xdr:row>
                    <xdr:rowOff>38100</xdr:rowOff>
                  </from>
                  <to>
                    <xdr:col>9</xdr:col>
                    <xdr:colOff>381000</xdr:colOff>
                    <xdr:row>132</xdr:row>
                    <xdr:rowOff>9525</xdr:rowOff>
                  </to>
                </anchor>
              </controlPr>
            </control>
          </mc:Choice>
        </mc:AlternateContent>
        <mc:AlternateContent xmlns:mc="http://schemas.openxmlformats.org/markup-compatibility/2006">
          <mc:Choice Requires="x14">
            <control shapeId="17607" r:id="rId202" name="Check Box 199">
              <controlPr defaultSize="0" autoFill="0" autoLine="0" autoPict="0">
                <anchor moveWithCells="1">
                  <from>
                    <xdr:col>9</xdr:col>
                    <xdr:colOff>95250</xdr:colOff>
                    <xdr:row>132</xdr:row>
                    <xdr:rowOff>38100</xdr:rowOff>
                  </from>
                  <to>
                    <xdr:col>9</xdr:col>
                    <xdr:colOff>381000</xdr:colOff>
                    <xdr:row>133</xdr:row>
                    <xdr:rowOff>9525</xdr:rowOff>
                  </to>
                </anchor>
              </controlPr>
            </control>
          </mc:Choice>
        </mc:AlternateContent>
        <mc:AlternateContent xmlns:mc="http://schemas.openxmlformats.org/markup-compatibility/2006">
          <mc:Choice Requires="x14">
            <control shapeId="17608" r:id="rId203" name="Check Box 200">
              <controlPr defaultSize="0" autoFill="0" autoLine="0" autoPict="0">
                <anchor moveWithCells="1">
                  <from>
                    <xdr:col>9</xdr:col>
                    <xdr:colOff>95250</xdr:colOff>
                    <xdr:row>133</xdr:row>
                    <xdr:rowOff>38100</xdr:rowOff>
                  </from>
                  <to>
                    <xdr:col>9</xdr:col>
                    <xdr:colOff>381000</xdr:colOff>
                    <xdr:row>134</xdr:row>
                    <xdr:rowOff>9525</xdr:rowOff>
                  </to>
                </anchor>
              </controlPr>
            </control>
          </mc:Choice>
        </mc:AlternateContent>
        <mc:AlternateContent xmlns:mc="http://schemas.openxmlformats.org/markup-compatibility/2006">
          <mc:Choice Requires="x14">
            <control shapeId="17609" r:id="rId204" name="Check Box 201">
              <controlPr defaultSize="0" autoFill="0" autoLine="0" autoPict="0">
                <anchor moveWithCells="1">
                  <from>
                    <xdr:col>9</xdr:col>
                    <xdr:colOff>95250</xdr:colOff>
                    <xdr:row>134</xdr:row>
                    <xdr:rowOff>38100</xdr:rowOff>
                  </from>
                  <to>
                    <xdr:col>9</xdr:col>
                    <xdr:colOff>381000</xdr:colOff>
                    <xdr:row>135</xdr:row>
                    <xdr:rowOff>9525</xdr:rowOff>
                  </to>
                </anchor>
              </controlPr>
            </control>
          </mc:Choice>
        </mc:AlternateContent>
        <mc:AlternateContent xmlns:mc="http://schemas.openxmlformats.org/markup-compatibility/2006">
          <mc:Choice Requires="x14">
            <control shapeId="17610" r:id="rId205" name="Check Box 202">
              <controlPr defaultSize="0" autoFill="0" autoLine="0" autoPict="0">
                <anchor moveWithCells="1">
                  <from>
                    <xdr:col>9</xdr:col>
                    <xdr:colOff>95250</xdr:colOff>
                    <xdr:row>135</xdr:row>
                    <xdr:rowOff>38100</xdr:rowOff>
                  </from>
                  <to>
                    <xdr:col>9</xdr:col>
                    <xdr:colOff>381000</xdr:colOff>
                    <xdr:row>136</xdr:row>
                    <xdr:rowOff>19050</xdr:rowOff>
                  </to>
                </anchor>
              </controlPr>
            </control>
          </mc:Choice>
        </mc:AlternateContent>
        <mc:AlternateContent xmlns:mc="http://schemas.openxmlformats.org/markup-compatibility/2006">
          <mc:Choice Requires="x14">
            <control shapeId="17611" r:id="rId206" name="Check Box 203">
              <controlPr defaultSize="0" autoFill="0" autoLine="0" autoPict="0">
                <anchor moveWithCells="1">
                  <from>
                    <xdr:col>9</xdr:col>
                    <xdr:colOff>95250</xdr:colOff>
                    <xdr:row>136</xdr:row>
                    <xdr:rowOff>38100</xdr:rowOff>
                  </from>
                  <to>
                    <xdr:col>9</xdr:col>
                    <xdr:colOff>381000</xdr:colOff>
                    <xdr:row>137</xdr:row>
                    <xdr:rowOff>9525</xdr:rowOff>
                  </to>
                </anchor>
              </controlPr>
            </control>
          </mc:Choice>
        </mc:AlternateContent>
        <mc:AlternateContent xmlns:mc="http://schemas.openxmlformats.org/markup-compatibility/2006">
          <mc:Choice Requires="x14">
            <control shapeId="17612" r:id="rId207" name="Check Box 204">
              <controlPr defaultSize="0" autoFill="0" autoLine="0" autoPict="0">
                <anchor moveWithCells="1">
                  <from>
                    <xdr:col>9</xdr:col>
                    <xdr:colOff>95250</xdr:colOff>
                    <xdr:row>137</xdr:row>
                    <xdr:rowOff>38100</xdr:rowOff>
                  </from>
                  <to>
                    <xdr:col>9</xdr:col>
                    <xdr:colOff>381000</xdr:colOff>
                    <xdr:row>138</xdr:row>
                    <xdr:rowOff>0</xdr:rowOff>
                  </to>
                </anchor>
              </controlPr>
            </control>
          </mc:Choice>
        </mc:AlternateContent>
        <mc:AlternateContent xmlns:mc="http://schemas.openxmlformats.org/markup-compatibility/2006">
          <mc:Choice Requires="x14">
            <control shapeId="17613" r:id="rId208" name="Check Box 205">
              <controlPr defaultSize="0" autoFill="0" autoLine="0" autoPict="0">
                <anchor moveWithCells="1">
                  <from>
                    <xdr:col>9</xdr:col>
                    <xdr:colOff>95250</xdr:colOff>
                    <xdr:row>139</xdr:row>
                    <xdr:rowOff>38100</xdr:rowOff>
                  </from>
                  <to>
                    <xdr:col>9</xdr:col>
                    <xdr:colOff>381000</xdr:colOff>
                    <xdr:row>140</xdr:row>
                    <xdr:rowOff>19050</xdr:rowOff>
                  </to>
                </anchor>
              </controlPr>
            </control>
          </mc:Choice>
        </mc:AlternateContent>
        <mc:AlternateContent xmlns:mc="http://schemas.openxmlformats.org/markup-compatibility/2006">
          <mc:Choice Requires="x14">
            <control shapeId="17614" r:id="rId209" name="Check Box 206">
              <controlPr defaultSize="0" autoFill="0" autoLine="0" autoPict="0">
                <anchor moveWithCells="1">
                  <from>
                    <xdr:col>9</xdr:col>
                    <xdr:colOff>95250</xdr:colOff>
                    <xdr:row>140</xdr:row>
                    <xdr:rowOff>38100</xdr:rowOff>
                  </from>
                  <to>
                    <xdr:col>9</xdr:col>
                    <xdr:colOff>381000</xdr:colOff>
                    <xdr:row>141</xdr:row>
                    <xdr:rowOff>9525</xdr:rowOff>
                  </to>
                </anchor>
              </controlPr>
            </control>
          </mc:Choice>
        </mc:AlternateContent>
        <mc:AlternateContent xmlns:mc="http://schemas.openxmlformats.org/markup-compatibility/2006">
          <mc:Choice Requires="x14">
            <control shapeId="17615" r:id="rId210" name="Check Box 207">
              <controlPr defaultSize="0" autoFill="0" autoLine="0" autoPict="0">
                <anchor moveWithCells="1">
                  <from>
                    <xdr:col>9</xdr:col>
                    <xdr:colOff>95250</xdr:colOff>
                    <xdr:row>141</xdr:row>
                    <xdr:rowOff>38100</xdr:rowOff>
                  </from>
                  <to>
                    <xdr:col>9</xdr:col>
                    <xdr:colOff>381000</xdr:colOff>
                    <xdr:row>142</xdr:row>
                    <xdr:rowOff>9525</xdr:rowOff>
                  </to>
                </anchor>
              </controlPr>
            </control>
          </mc:Choice>
        </mc:AlternateContent>
        <mc:AlternateContent xmlns:mc="http://schemas.openxmlformats.org/markup-compatibility/2006">
          <mc:Choice Requires="x14">
            <control shapeId="17616" r:id="rId211" name="Check Box 208">
              <controlPr defaultSize="0" autoFill="0" autoLine="0" autoPict="0">
                <anchor moveWithCells="1">
                  <from>
                    <xdr:col>9</xdr:col>
                    <xdr:colOff>95250</xdr:colOff>
                    <xdr:row>142</xdr:row>
                    <xdr:rowOff>38100</xdr:rowOff>
                  </from>
                  <to>
                    <xdr:col>9</xdr:col>
                    <xdr:colOff>381000</xdr:colOff>
                    <xdr:row>143</xdr:row>
                    <xdr:rowOff>9525</xdr:rowOff>
                  </to>
                </anchor>
              </controlPr>
            </control>
          </mc:Choice>
        </mc:AlternateContent>
        <mc:AlternateContent xmlns:mc="http://schemas.openxmlformats.org/markup-compatibility/2006">
          <mc:Choice Requires="x14">
            <control shapeId="17617" r:id="rId212" name="Check Box 209">
              <controlPr defaultSize="0" autoFill="0" autoLine="0" autoPict="0">
                <anchor moveWithCells="1">
                  <from>
                    <xdr:col>9</xdr:col>
                    <xdr:colOff>95250</xdr:colOff>
                    <xdr:row>144</xdr:row>
                    <xdr:rowOff>38100</xdr:rowOff>
                  </from>
                  <to>
                    <xdr:col>9</xdr:col>
                    <xdr:colOff>381000</xdr:colOff>
                    <xdr:row>145</xdr:row>
                    <xdr:rowOff>0</xdr:rowOff>
                  </to>
                </anchor>
              </controlPr>
            </control>
          </mc:Choice>
        </mc:AlternateContent>
        <mc:AlternateContent xmlns:mc="http://schemas.openxmlformats.org/markup-compatibility/2006">
          <mc:Choice Requires="x14">
            <control shapeId="17618" r:id="rId213" name="Check Box 210">
              <controlPr defaultSize="0" autoFill="0" autoLine="0" autoPict="0">
                <anchor moveWithCells="1">
                  <from>
                    <xdr:col>9</xdr:col>
                    <xdr:colOff>95250</xdr:colOff>
                    <xdr:row>146</xdr:row>
                    <xdr:rowOff>38100</xdr:rowOff>
                  </from>
                  <to>
                    <xdr:col>9</xdr:col>
                    <xdr:colOff>381000</xdr:colOff>
                    <xdr:row>147</xdr:row>
                    <xdr:rowOff>9525</xdr:rowOff>
                  </to>
                </anchor>
              </controlPr>
            </control>
          </mc:Choice>
        </mc:AlternateContent>
        <mc:AlternateContent xmlns:mc="http://schemas.openxmlformats.org/markup-compatibility/2006">
          <mc:Choice Requires="x14">
            <control shapeId="17619" r:id="rId214" name="Check Box 211">
              <controlPr defaultSize="0" autoFill="0" autoLine="0" autoPict="0">
                <anchor moveWithCells="1">
                  <from>
                    <xdr:col>9</xdr:col>
                    <xdr:colOff>95250</xdr:colOff>
                    <xdr:row>147</xdr:row>
                    <xdr:rowOff>38100</xdr:rowOff>
                  </from>
                  <to>
                    <xdr:col>9</xdr:col>
                    <xdr:colOff>381000</xdr:colOff>
                    <xdr:row>148</xdr:row>
                    <xdr:rowOff>0</xdr:rowOff>
                  </to>
                </anchor>
              </controlPr>
            </control>
          </mc:Choice>
        </mc:AlternateContent>
        <mc:AlternateContent xmlns:mc="http://schemas.openxmlformats.org/markup-compatibility/2006">
          <mc:Choice Requires="x14">
            <control shapeId="17620" r:id="rId215" name="Check Box 212">
              <controlPr defaultSize="0" autoFill="0" autoLine="0" autoPict="0">
                <anchor moveWithCells="1">
                  <from>
                    <xdr:col>9</xdr:col>
                    <xdr:colOff>95250</xdr:colOff>
                    <xdr:row>149</xdr:row>
                    <xdr:rowOff>38100</xdr:rowOff>
                  </from>
                  <to>
                    <xdr:col>9</xdr:col>
                    <xdr:colOff>381000</xdr:colOff>
                    <xdr:row>150</xdr:row>
                    <xdr:rowOff>0</xdr:rowOff>
                  </to>
                </anchor>
              </controlPr>
            </control>
          </mc:Choice>
        </mc:AlternateContent>
        <mc:AlternateContent xmlns:mc="http://schemas.openxmlformats.org/markup-compatibility/2006">
          <mc:Choice Requires="x14">
            <control shapeId="17621" r:id="rId216" name="Check Box 213">
              <controlPr defaultSize="0" autoFill="0" autoLine="0" autoPict="0">
                <anchor moveWithCells="1">
                  <from>
                    <xdr:col>9</xdr:col>
                    <xdr:colOff>95250</xdr:colOff>
                    <xdr:row>154</xdr:row>
                    <xdr:rowOff>38100</xdr:rowOff>
                  </from>
                  <to>
                    <xdr:col>9</xdr:col>
                    <xdr:colOff>381000</xdr:colOff>
                    <xdr:row>155</xdr:row>
                    <xdr:rowOff>9525</xdr:rowOff>
                  </to>
                </anchor>
              </controlPr>
            </control>
          </mc:Choice>
        </mc:AlternateContent>
        <mc:AlternateContent xmlns:mc="http://schemas.openxmlformats.org/markup-compatibility/2006">
          <mc:Choice Requires="x14">
            <control shapeId="17622" r:id="rId217" name="Check Box 214">
              <controlPr defaultSize="0" autoFill="0" autoLine="0" autoPict="0">
                <anchor moveWithCells="1">
                  <from>
                    <xdr:col>4</xdr:col>
                    <xdr:colOff>38100</xdr:colOff>
                    <xdr:row>154</xdr:row>
                    <xdr:rowOff>38100</xdr:rowOff>
                  </from>
                  <to>
                    <xdr:col>4</xdr:col>
                    <xdr:colOff>266700</xdr:colOff>
                    <xdr:row>155</xdr:row>
                    <xdr:rowOff>9525</xdr:rowOff>
                  </to>
                </anchor>
              </controlPr>
            </control>
          </mc:Choice>
        </mc:AlternateContent>
        <mc:AlternateContent xmlns:mc="http://schemas.openxmlformats.org/markup-compatibility/2006">
          <mc:Choice Requires="x14">
            <control shapeId="17623" r:id="rId218" name="Check Box 215">
              <controlPr defaultSize="0" autoFill="0" autoLine="0" autoPict="0">
                <anchor moveWithCells="1">
                  <from>
                    <xdr:col>5</xdr:col>
                    <xdr:colOff>38100</xdr:colOff>
                    <xdr:row>154</xdr:row>
                    <xdr:rowOff>38100</xdr:rowOff>
                  </from>
                  <to>
                    <xdr:col>5</xdr:col>
                    <xdr:colOff>276225</xdr:colOff>
                    <xdr:row>155</xdr:row>
                    <xdr:rowOff>9525</xdr:rowOff>
                  </to>
                </anchor>
              </controlPr>
            </control>
          </mc:Choice>
        </mc:AlternateContent>
        <mc:AlternateContent xmlns:mc="http://schemas.openxmlformats.org/markup-compatibility/2006">
          <mc:Choice Requires="x14">
            <control shapeId="17624" r:id="rId219" name="Check Box 216">
              <controlPr defaultSize="0" autoFill="0" autoLine="0" autoPict="0">
                <anchor moveWithCells="1">
                  <from>
                    <xdr:col>6</xdr:col>
                    <xdr:colOff>47625</xdr:colOff>
                    <xdr:row>154</xdr:row>
                    <xdr:rowOff>38100</xdr:rowOff>
                  </from>
                  <to>
                    <xdr:col>6</xdr:col>
                    <xdr:colOff>285750</xdr:colOff>
                    <xdr:row>155</xdr:row>
                    <xdr:rowOff>9525</xdr:rowOff>
                  </to>
                </anchor>
              </controlPr>
            </control>
          </mc:Choice>
        </mc:AlternateContent>
        <mc:AlternateContent xmlns:mc="http://schemas.openxmlformats.org/markup-compatibility/2006">
          <mc:Choice Requires="x14">
            <control shapeId="17625" r:id="rId220" name="Check Box 217">
              <controlPr defaultSize="0" autoFill="0" autoLine="0" autoPict="0">
                <anchor moveWithCells="1">
                  <from>
                    <xdr:col>9</xdr:col>
                    <xdr:colOff>95250</xdr:colOff>
                    <xdr:row>149</xdr:row>
                    <xdr:rowOff>38100</xdr:rowOff>
                  </from>
                  <to>
                    <xdr:col>9</xdr:col>
                    <xdr:colOff>381000</xdr:colOff>
                    <xdr:row>150</xdr:row>
                    <xdr:rowOff>0</xdr:rowOff>
                  </to>
                </anchor>
              </controlPr>
            </control>
          </mc:Choice>
        </mc:AlternateContent>
        <mc:AlternateContent xmlns:mc="http://schemas.openxmlformats.org/markup-compatibility/2006">
          <mc:Choice Requires="x14">
            <control shapeId="17626" r:id="rId221" name="Check Box 218">
              <controlPr defaultSize="0" autoFill="0" autoLine="0" autoPict="0">
                <anchor moveWithCells="1">
                  <from>
                    <xdr:col>7</xdr:col>
                    <xdr:colOff>95250</xdr:colOff>
                    <xdr:row>131</xdr:row>
                    <xdr:rowOff>38100</xdr:rowOff>
                  </from>
                  <to>
                    <xdr:col>8</xdr:col>
                    <xdr:colOff>0</xdr:colOff>
                    <xdr:row>132</xdr:row>
                    <xdr:rowOff>9525</xdr:rowOff>
                  </to>
                </anchor>
              </controlPr>
            </control>
          </mc:Choice>
        </mc:AlternateContent>
        <mc:AlternateContent xmlns:mc="http://schemas.openxmlformats.org/markup-compatibility/2006">
          <mc:Choice Requires="x14">
            <control shapeId="17627" r:id="rId222" name="Check Box 219">
              <controlPr defaultSize="0" autoFill="0" autoLine="0" autoPict="0">
                <anchor moveWithCells="1">
                  <from>
                    <xdr:col>7</xdr:col>
                    <xdr:colOff>95250</xdr:colOff>
                    <xdr:row>132</xdr:row>
                    <xdr:rowOff>38100</xdr:rowOff>
                  </from>
                  <to>
                    <xdr:col>8</xdr:col>
                    <xdr:colOff>0</xdr:colOff>
                    <xdr:row>133</xdr:row>
                    <xdr:rowOff>9525</xdr:rowOff>
                  </to>
                </anchor>
              </controlPr>
            </control>
          </mc:Choice>
        </mc:AlternateContent>
        <mc:AlternateContent xmlns:mc="http://schemas.openxmlformats.org/markup-compatibility/2006">
          <mc:Choice Requires="x14">
            <control shapeId="17628" r:id="rId223" name="Check Box 220">
              <controlPr defaultSize="0" autoFill="0" autoLine="0" autoPict="0">
                <anchor moveWithCells="1">
                  <from>
                    <xdr:col>7</xdr:col>
                    <xdr:colOff>95250</xdr:colOff>
                    <xdr:row>133</xdr:row>
                    <xdr:rowOff>38100</xdr:rowOff>
                  </from>
                  <to>
                    <xdr:col>8</xdr:col>
                    <xdr:colOff>0</xdr:colOff>
                    <xdr:row>134</xdr:row>
                    <xdr:rowOff>9525</xdr:rowOff>
                  </to>
                </anchor>
              </controlPr>
            </control>
          </mc:Choice>
        </mc:AlternateContent>
        <mc:AlternateContent xmlns:mc="http://schemas.openxmlformats.org/markup-compatibility/2006">
          <mc:Choice Requires="x14">
            <control shapeId="17629" r:id="rId224" name="Check Box 221">
              <controlPr defaultSize="0" autoFill="0" autoLine="0" autoPict="0">
                <anchor moveWithCells="1">
                  <from>
                    <xdr:col>7</xdr:col>
                    <xdr:colOff>95250</xdr:colOff>
                    <xdr:row>134</xdr:row>
                    <xdr:rowOff>38100</xdr:rowOff>
                  </from>
                  <to>
                    <xdr:col>8</xdr:col>
                    <xdr:colOff>0</xdr:colOff>
                    <xdr:row>135</xdr:row>
                    <xdr:rowOff>9525</xdr:rowOff>
                  </to>
                </anchor>
              </controlPr>
            </control>
          </mc:Choice>
        </mc:AlternateContent>
        <mc:AlternateContent xmlns:mc="http://schemas.openxmlformats.org/markup-compatibility/2006">
          <mc:Choice Requires="x14">
            <control shapeId="17630" r:id="rId225" name="Check Box 222">
              <controlPr defaultSize="0" autoFill="0" autoLine="0" autoPict="0">
                <anchor moveWithCells="1">
                  <from>
                    <xdr:col>7</xdr:col>
                    <xdr:colOff>95250</xdr:colOff>
                    <xdr:row>135</xdr:row>
                    <xdr:rowOff>38100</xdr:rowOff>
                  </from>
                  <to>
                    <xdr:col>8</xdr:col>
                    <xdr:colOff>0</xdr:colOff>
                    <xdr:row>136</xdr:row>
                    <xdr:rowOff>19050</xdr:rowOff>
                  </to>
                </anchor>
              </controlPr>
            </control>
          </mc:Choice>
        </mc:AlternateContent>
        <mc:AlternateContent xmlns:mc="http://schemas.openxmlformats.org/markup-compatibility/2006">
          <mc:Choice Requires="x14">
            <control shapeId="17631" r:id="rId226" name="Check Box 223">
              <controlPr defaultSize="0" autoFill="0" autoLine="0" autoPict="0">
                <anchor moveWithCells="1">
                  <from>
                    <xdr:col>7</xdr:col>
                    <xdr:colOff>95250</xdr:colOff>
                    <xdr:row>136</xdr:row>
                    <xdr:rowOff>38100</xdr:rowOff>
                  </from>
                  <to>
                    <xdr:col>8</xdr:col>
                    <xdr:colOff>0</xdr:colOff>
                    <xdr:row>137</xdr:row>
                    <xdr:rowOff>9525</xdr:rowOff>
                  </to>
                </anchor>
              </controlPr>
            </control>
          </mc:Choice>
        </mc:AlternateContent>
        <mc:AlternateContent xmlns:mc="http://schemas.openxmlformats.org/markup-compatibility/2006">
          <mc:Choice Requires="x14">
            <control shapeId="17632" r:id="rId227" name="Check Box 224">
              <controlPr defaultSize="0" autoFill="0" autoLine="0" autoPict="0">
                <anchor moveWithCells="1">
                  <from>
                    <xdr:col>7</xdr:col>
                    <xdr:colOff>95250</xdr:colOff>
                    <xdr:row>137</xdr:row>
                    <xdr:rowOff>38100</xdr:rowOff>
                  </from>
                  <to>
                    <xdr:col>8</xdr:col>
                    <xdr:colOff>0</xdr:colOff>
                    <xdr:row>138</xdr:row>
                    <xdr:rowOff>0</xdr:rowOff>
                  </to>
                </anchor>
              </controlPr>
            </control>
          </mc:Choice>
        </mc:AlternateContent>
        <mc:AlternateContent xmlns:mc="http://schemas.openxmlformats.org/markup-compatibility/2006">
          <mc:Choice Requires="x14">
            <control shapeId="17633" r:id="rId228" name="Check Box 225">
              <controlPr defaultSize="0" autoFill="0" autoLine="0" autoPict="0">
                <anchor moveWithCells="1">
                  <from>
                    <xdr:col>7</xdr:col>
                    <xdr:colOff>95250</xdr:colOff>
                    <xdr:row>139</xdr:row>
                    <xdr:rowOff>38100</xdr:rowOff>
                  </from>
                  <to>
                    <xdr:col>8</xdr:col>
                    <xdr:colOff>0</xdr:colOff>
                    <xdr:row>140</xdr:row>
                    <xdr:rowOff>19050</xdr:rowOff>
                  </to>
                </anchor>
              </controlPr>
            </control>
          </mc:Choice>
        </mc:AlternateContent>
        <mc:AlternateContent xmlns:mc="http://schemas.openxmlformats.org/markup-compatibility/2006">
          <mc:Choice Requires="x14">
            <control shapeId="17634" r:id="rId229" name="Check Box 226">
              <controlPr defaultSize="0" autoFill="0" autoLine="0" autoPict="0">
                <anchor moveWithCells="1">
                  <from>
                    <xdr:col>7</xdr:col>
                    <xdr:colOff>95250</xdr:colOff>
                    <xdr:row>140</xdr:row>
                    <xdr:rowOff>38100</xdr:rowOff>
                  </from>
                  <to>
                    <xdr:col>8</xdr:col>
                    <xdr:colOff>0</xdr:colOff>
                    <xdr:row>141</xdr:row>
                    <xdr:rowOff>9525</xdr:rowOff>
                  </to>
                </anchor>
              </controlPr>
            </control>
          </mc:Choice>
        </mc:AlternateContent>
        <mc:AlternateContent xmlns:mc="http://schemas.openxmlformats.org/markup-compatibility/2006">
          <mc:Choice Requires="x14">
            <control shapeId="17635" r:id="rId230" name="Check Box 227">
              <controlPr defaultSize="0" autoFill="0" autoLine="0" autoPict="0">
                <anchor moveWithCells="1">
                  <from>
                    <xdr:col>7</xdr:col>
                    <xdr:colOff>95250</xdr:colOff>
                    <xdr:row>141</xdr:row>
                    <xdr:rowOff>38100</xdr:rowOff>
                  </from>
                  <to>
                    <xdr:col>8</xdr:col>
                    <xdr:colOff>0</xdr:colOff>
                    <xdr:row>142</xdr:row>
                    <xdr:rowOff>9525</xdr:rowOff>
                  </to>
                </anchor>
              </controlPr>
            </control>
          </mc:Choice>
        </mc:AlternateContent>
        <mc:AlternateContent xmlns:mc="http://schemas.openxmlformats.org/markup-compatibility/2006">
          <mc:Choice Requires="x14">
            <control shapeId="17636" r:id="rId231" name="Check Box 228">
              <controlPr defaultSize="0" autoFill="0" autoLine="0" autoPict="0">
                <anchor moveWithCells="1">
                  <from>
                    <xdr:col>7</xdr:col>
                    <xdr:colOff>95250</xdr:colOff>
                    <xdr:row>142</xdr:row>
                    <xdr:rowOff>38100</xdr:rowOff>
                  </from>
                  <to>
                    <xdr:col>8</xdr:col>
                    <xdr:colOff>0</xdr:colOff>
                    <xdr:row>143</xdr:row>
                    <xdr:rowOff>9525</xdr:rowOff>
                  </to>
                </anchor>
              </controlPr>
            </control>
          </mc:Choice>
        </mc:AlternateContent>
        <mc:AlternateContent xmlns:mc="http://schemas.openxmlformats.org/markup-compatibility/2006">
          <mc:Choice Requires="x14">
            <control shapeId="17637" r:id="rId232" name="Check Box 229">
              <controlPr defaultSize="0" autoFill="0" autoLine="0" autoPict="0">
                <anchor moveWithCells="1">
                  <from>
                    <xdr:col>7</xdr:col>
                    <xdr:colOff>95250</xdr:colOff>
                    <xdr:row>144</xdr:row>
                    <xdr:rowOff>38100</xdr:rowOff>
                  </from>
                  <to>
                    <xdr:col>8</xdr:col>
                    <xdr:colOff>0</xdr:colOff>
                    <xdr:row>145</xdr:row>
                    <xdr:rowOff>0</xdr:rowOff>
                  </to>
                </anchor>
              </controlPr>
            </control>
          </mc:Choice>
        </mc:AlternateContent>
        <mc:AlternateContent xmlns:mc="http://schemas.openxmlformats.org/markup-compatibility/2006">
          <mc:Choice Requires="x14">
            <control shapeId="17638" r:id="rId233" name="Check Box 230">
              <controlPr defaultSize="0" autoFill="0" autoLine="0" autoPict="0">
                <anchor moveWithCells="1">
                  <from>
                    <xdr:col>7</xdr:col>
                    <xdr:colOff>95250</xdr:colOff>
                    <xdr:row>146</xdr:row>
                    <xdr:rowOff>38100</xdr:rowOff>
                  </from>
                  <to>
                    <xdr:col>8</xdr:col>
                    <xdr:colOff>0</xdr:colOff>
                    <xdr:row>147</xdr:row>
                    <xdr:rowOff>9525</xdr:rowOff>
                  </to>
                </anchor>
              </controlPr>
            </control>
          </mc:Choice>
        </mc:AlternateContent>
        <mc:AlternateContent xmlns:mc="http://schemas.openxmlformats.org/markup-compatibility/2006">
          <mc:Choice Requires="x14">
            <control shapeId="17639" r:id="rId234" name="Check Box 231">
              <controlPr defaultSize="0" autoFill="0" autoLine="0" autoPict="0">
                <anchor moveWithCells="1">
                  <from>
                    <xdr:col>7</xdr:col>
                    <xdr:colOff>95250</xdr:colOff>
                    <xdr:row>147</xdr:row>
                    <xdr:rowOff>38100</xdr:rowOff>
                  </from>
                  <to>
                    <xdr:col>8</xdr:col>
                    <xdr:colOff>0</xdr:colOff>
                    <xdr:row>148</xdr:row>
                    <xdr:rowOff>0</xdr:rowOff>
                  </to>
                </anchor>
              </controlPr>
            </control>
          </mc:Choice>
        </mc:AlternateContent>
        <mc:AlternateContent xmlns:mc="http://schemas.openxmlformats.org/markup-compatibility/2006">
          <mc:Choice Requires="x14">
            <control shapeId="17640" r:id="rId235" name="Check Box 232">
              <controlPr defaultSize="0" autoFill="0" autoLine="0" autoPict="0">
                <anchor moveWithCells="1">
                  <from>
                    <xdr:col>7</xdr:col>
                    <xdr:colOff>95250</xdr:colOff>
                    <xdr:row>149</xdr:row>
                    <xdr:rowOff>38100</xdr:rowOff>
                  </from>
                  <to>
                    <xdr:col>8</xdr:col>
                    <xdr:colOff>0</xdr:colOff>
                    <xdr:row>150</xdr:row>
                    <xdr:rowOff>0</xdr:rowOff>
                  </to>
                </anchor>
              </controlPr>
            </control>
          </mc:Choice>
        </mc:AlternateContent>
        <mc:AlternateContent xmlns:mc="http://schemas.openxmlformats.org/markup-compatibility/2006">
          <mc:Choice Requires="x14">
            <control shapeId="17641" r:id="rId236" name="Check Box 233">
              <controlPr defaultSize="0" autoFill="0" autoLine="0" autoPict="0">
                <anchor moveWithCells="1">
                  <from>
                    <xdr:col>4</xdr:col>
                    <xdr:colOff>47625</xdr:colOff>
                    <xdr:row>178</xdr:row>
                    <xdr:rowOff>38100</xdr:rowOff>
                  </from>
                  <to>
                    <xdr:col>4</xdr:col>
                    <xdr:colOff>266700</xdr:colOff>
                    <xdr:row>179</xdr:row>
                    <xdr:rowOff>0</xdr:rowOff>
                  </to>
                </anchor>
              </controlPr>
            </control>
          </mc:Choice>
        </mc:AlternateContent>
        <mc:AlternateContent xmlns:mc="http://schemas.openxmlformats.org/markup-compatibility/2006">
          <mc:Choice Requires="x14">
            <control shapeId="17642" r:id="rId237" name="Check Box 234">
              <controlPr defaultSize="0" autoFill="0" autoLine="0" autoPict="0">
                <anchor moveWithCells="1">
                  <from>
                    <xdr:col>5</xdr:col>
                    <xdr:colOff>57150</xdr:colOff>
                    <xdr:row>178</xdr:row>
                    <xdr:rowOff>38100</xdr:rowOff>
                  </from>
                  <to>
                    <xdr:col>5</xdr:col>
                    <xdr:colOff>276225</xdr:colOff>
                    <xdr:row>179</xdr:row>
                    <xdr:rowOff>0</xdr:rowOff>
                  </to>
                </anchor>
              </controlPr>
            </control>
          </mc:Choice>
        </mc:AlternateContent>
        <mc:AlternateContent xmlns:mc="http://schemas.openxmlformats.org/markup-compatibility/2006">
          <mc:Choice Requires="x14">
            <control shapeId="17643" r:id="rId238" name="Check Box 235">
              <controlPr defaultSize="0" autoFill="0" autoLine="0" autoPict="0">
                <anchor moveWithCells="1">
                  <from>
                    <xdr:col>6</xdr:col>
                    <xdr:colOff>66675</xdr:colOff>
                    <xdr:row>178</xdr:row>
                    <xdr:rowOff>38100</xdr:rowOff>
                  </from>
                  <to>
                    <xdr:col>6</xdr:col>
                    <xdr:colOff>285750</xdr:colOff>
                    <xdr:row>179</xdr:row>
                    <xdr:rowOff>0</xdr:rowOff>
                  </to>
                </anchor>
              </controlPr>
            </control>
          </mc:Choice>
        </mc:AlternateContent>
        <mc:AlternateContent xmlns:mc="http://schemas.openxmlformats.org/markup-compatibility/2006">
          <mc:Choice Requires="x14">
            <control shapeId="17644" r:id="rId239" name="Check Box 236">
              <controlPr defaultSize="0" autoFill="0" autoLine="0" autoPict="0">
                <anchor moveWithCells="1">
                  <from>
                    <xdr:col>7</xdr:col>
                    <xdr:colOff>57150</xdr:colOff>
                    <xdr:row>178</xdr:row>
                    <xdr:rowOff>38100</xdr:rowOff>
                  </from>
                  <to>
                    <xdr:col>7</xdr:col>
                    <xdr:colOff>276225</xdr:colOff>
                    <xdr:row>179</xdr:row>
                    <xdr:rowOff>0</xdr:rowOff>
                  </to>
                </anchor>
              </controlPr>
            </control>
          </mc:Choice>
        </mc:AlternateContent>
        <mc:AlternateContent xmlns:mc="http://schemas.openxmlformats.org/markup-compatibility/2006">
          <mc:Choice Requires="x14">
            <control shapeId="17645" r:id="rId240" name="Check Box 237">
              <controlPr defaultSize="0" autoFill="0" autoLine="0" autoPict="0">
                <anchor moveWithCells="1">
                  <from>
                    <xdr:col>4</xdr:col>
                    <xdr:colOff>47625</xdr:colOff>
                    <xdr:row>179</xdr:row>
                    <xdr:rowOff>38100</xdr:rowOff>
                  </from>
                  <to>
                    <xdr:col>4</xdr:col>
                    <xdr:colOff>266700</xdr:colOff>
                    <xdr:row>180</xdr:row>
                    <xdr:rowOff>0</xdr:rowOff>
                  </to>
                </anchor>
              </controlPr>
            </control>
          </mc:Choice>
        </mc:AlternateContent>
        <mc:AlternateContent xmlns:mc="http://schemas.openxmlformats.org/markup-compatibility/2006">
          <mc:Choice Requires="x14">
            <control shapeId="17646" r:id="rId241" name="Check Box 238">
              <controlPr defaultSize="0" autoFill="0" autoLine="0" autoPict="0">
                <anchor moveWithCells="1">
                  <from>
                    <xdr:col>5</xdr:col>
                    <xdr:colOff>57150</xdr:colOff>
                    <xdr:row>179</xdr:row>
                    <xdr:rowOff>38100</xdr:rowOff>
                  </from>
                  <to>
                    <xdr:col>5</xdr:col>
                    <xdr:colOff>276225</xdr:colOff>
                    <xdr:row>180</xdr:row>
                    <xdr:rowOff>0</xdr:rowOff>
                  </to>
                </anchor>
              </controlPr>
            </control>
          </mc:Choice>
        </mc:AlternateContent>
        <mc:AlternateContent xmlns:mc="http://schemas.openxmlformats.org/markup-compatibility/2006">
          <mc:Choice Requires="x14">
            <control shapeId="17647" r:id="rId242" name="Check Box 239">
              <controlPr defaultSize="0" autoFill="0" autoLine="0" autoPict="0">
                <anchor moveWithCells="1">
                  <from>
                    <xdr:col>6</xdr:col>
                    <xdr:colOff>66675</xdr:colOff>
                    <xdr:row>179</xdr:row>
                    <xdr:rowOff>38100</xdr:rowOff>
                  </from>
                  <to>
                    <xdr:col>6</xdr:col>
                    <xdr:colOff>285750</xdr:colOff>
                    <xdr:row>180</xdr:row>
                    <xdr:rowOff>0</xdr:rowOff>
                  </to>
                </anchor>
              </controlPr>
            </control>
          </mc:Choice>
        </mc:AlternateContent>
        <mc:AlternateContent xmlns:mc="http://schemas.openxmlformats.org/markup-compatibility/2006">
          <mc:Choice Requires="x14">
            <control shapeId="17648" r:id="rId243" name="Check Box 240">
              <controlPr defaultSize="0" autoFill="0" autoLine="0" autoPict="0">
                <anchor moveWithCells="1">
                  <from>
                    <xdr:col>7</xdr:col>
                    <xdr:colOff>57150</xdr:colOff>
                    <xdr:row>179</xdr:row>
                    <xdr:rowOff>38100</xdr:rowOff>
                  </from>
                  <to>
                    <xdr:col>7</xdr:col>
                    <xdr:colOff>276225</xdr:colOff>
                    <xdr:row>180</xdr:row>
                    <xdr:rowOff>0</xdr:rowOff>
                  </to>
                </anchor>
              </controlPr>
            </control>
          </mc:Choice>
        </mc:AlternateContent>
        <mc:AlternateContent xmlns:mc="http://schemas.openxmlformats.org/markup-compatibility/2006">
          <mc:Choice Requires="x14">
            <control shapeId="17649" r:id="rId244" name="Check Box 241">
              <controlPr defaultSize="0" autoFill="0" autoLine="0" autoPict="0">
                <anchor moveWithCells="1">
                  <from>
                    <xdr:col>4</xdr:col>
                    <xdr:colOff>47625</xdr:colOff>
                    <xdr:row>180</xdr:row>
                    <xdr:rowOff>38100</xdr:rowOff>
                  </from>
                  <to>
                    <xdr:col>4</xdr:col>
                    <xdr:colOff>266700</xdr:colOff>
                    <xdr:row>181</xdr:row>
                    <xdr:rowOff>0</xdr:rowOff>
                  </to>
                </anchor>
              </controlPr>
            </control>
          </mc:Choice>
        </mc:AlternateContent>
        <mc:AlternateContent xmlns:mc="http://schemas.openxmlformats.org/markup-compatibility/2006">
          <mc:Choice Requires="x14">
            <control shapeId="17650" r:id="rId245" name="Check Box 242">
              <controlPr defaultSize="0" autoFill="0" autoLine="0" autoPict="0">
                <anchor moveWithCells="1">
                  <from>
                    <xdr:col>5</xdr:col>
                    <xdr:colOff>57150</xdr:colOff>
                    <xdr:row>180</xdr:row>
                    <xdr:rowOff>38100</xdr:rowOff>
                  </from>
                  <to>
                    <xdr:col>5</xdr:col>
                    <xdr:colOff>276225</xdr:colOff>
                    <xdr:row>181</xdr:row>
                    <xdr:rowOff>0</xdr:rowOff>
                  </to>
                </anchor>
              </controlPr>
            </control>
          </mc:Choice>
        </mc:AlternateContent>
        <mc:AlternateContent xmlns:mc="http://schemas.openxmlformats.org/markup-compatibility/2006">
          <mc:Choice Requires="x14">
            <control shapeId="17651" r:id="rId246" name="Check Box 243">
              <controlPr defaultSize="0" autoFill="0" autoLine="0" autoPict="0">
                <anchor moveWithCells="1">
                  <from>
                    <xdr:col>6</xdr:col>
                    <xdr:colOff>66675</xdr:colOff>
                    <xdr:row>180</xdr:row>
                    <xdr:rowOff>38100</xdr:rowOff>
                  </from>
                  <to>
                    <xdr:col>6</xdr:col>
                    <xdr:colOff>285750</xdr:colOff>
                    <xdr:row>181</xdr:row>
                    <xdr:rowOff>0</xdr:rowOff>
                  </to>
                </anchor>
              </controlPr>
            </control>
          </mc:Choice>
        </mc:AlternateContent>
        <mc:AlternateContent xmlns:mc="http://schemas.openxmlformats.org/markup-compatibility/2006">
          <mc:Choice Requires="x14">
            <control shapeId="17652" r:id="rId247" name="Check Box 244">
              <controlPr defaultSize="0" autoFill="0" autoLine="0" autoPict="0">
                <anchor moveWithCells="1">
                  <from>
                    <xdr:col>7</xdr:col>
                    <xdr:colOff>57150</xdr:colOff>
                    <xdr:row>180</xdr:row>
                    <xdr:rowOff>38100</xdr:rowOff>
                  </from>
                  <to>
                    <xdr:col>7</xdr:col>
                    <xdr:colOff>276225</xdr:colOff>
                    <xdr:row>181</xdr:row>
                    <xdr:rowOff>0</xdr:rowOff>
                  </to>
                </anchor>
              </controlPr>
            </control>
          </mc:Choice>
        </mc:AlternateContent>
        <mc:AlternateContent xmlns:mc="http://schemas.openxmlformats.org/markup-compatibility/2006">
          <mc:Choice Requires="x14">
            <control shapeId="17653" r:id="rId248" name="Check Box 245">
              <controlPr defaultSize="0" autoFill="0" autoLine="0" autoPict="0">
                <anchor moveWithCells="1">
                  <from>
                    <xdr:col>4</xdr:col>
                    <xdr:colOff>47625</xdr:colOff>
                    <xdr:row>181</xdr:row>
                    <xdr:rowOff>38100</xdr:rowOff>
                  </from>
                  <to>
                    <xdr:col>4</xdr:col>
                    <xdr:colOff>266700</xdr:colOff>
                    <xdr:row>182</xdr:row>
                    <xdr:rowOff>0</xdr:rowOff>
                  </to>
                </anchor>
              </controlPr>
            </control>
          </mc:Choice>
        </mc:AlternateContent>
        <mc:AlternateContent xmlns:mc="http://schemas.openxmlformats.org/markup-compatibility/2006">
          <mc:Choice Requires="x14">
            <control shapeId="17654" r:id="rId249" name="Check Box 246">
              <controlPr defaultSize="0" autoFill="0" autoLine="0" autoPict="0">
                <anchor moveWithCells="1">
                  <from>
                    <xdr:col>5</xdr:col>
                    <xdr:colOff>57150</xdr:colOff>
                    <xdr:row>181</xdr:row>
                    <xdr:rowOff>38100</xdr:rowOff>
                  </from>
                  <to>
                    <xdr:col>5</xdr:col>
                    <xdr:colOff>276225</xdr:colOff>
                    <xdr:row>182</xdr:row>
                    <xdr:rowOff>0</xdr:rowOff>
                  </to>
                </anchor>
              </controlPr>
            </control>
          </mc:Choice>
        </mc:AlternateContent>
        <mc:AlternateContent xmlns:mc="http://schemas.openxmlformats.org/markup-compatibility/2006">
          <mc:Choice Requires="x14">
            <control shapeId="17655" r:id="rId250" name="Check Box 247">
              <controlPr defaultSize="0" autoFill="0" autoLine="0" autoPict="0">
                <anchor moveWithCells="1">
                  <from>
                    <xdr:col>6</xdr:col>
                    <xdr:colOff>66675</xdr:colOff>
                    <xdr:row>181</xdr:row>
                    <xdr:rowOff>38100</xdr:rowOff>
                  </from>
                  <to>
                    <xdr:col>6</xdr:col>
                    <xdr:colOff>285750</xdr:colOff>
                    <xdr:row>182</xdr:row>
                    <xdr:rowOff>0</xdr:rowOff>
                  </to>
                </anchor>
              </controlPr>
            </control>
          </mc:Choice>
        </mc:AlternateContent>
        <mc:AlternateContent xmlns:mc="http://schemas.openxmlformats.org/markup-compatibility/2006">
          <mc:Choice Requires="x14">
            <control shapeId="17656" r:id="rId251" name="Check Box 248">
              <controlPr defaultSize="0" autoFill="0" autoLine="0" autoPict="0">
                <anchor moveWithCells="1">
                  <from>
                    <xdr:col>7</xdr:col>
                    <xdr:colOff>57150</xdr:colOff>
                    <xdr:row>181</xdr:row>
                    <xdr:rowOff>38100</xdr:rowOff>
                  </from>
                  <to>
                    <xdr:col>7</xdr:col>
                    <xdr:colOff>276225</xdr:colOff>
                    <xdr:row>182</xdr:row>
                    <xdr:rowOff>0</xdr:rowOff>
                  </to>
                </anchor>
              </controlPr>
            </control>
          </mc:Choice>
        </mc:AlternateContent>
        <mc:AlternateContent xmlns:mc="http://schemas.openxmlformats.org/markup-compatibility/2006">
          <mc:Choice Requires="x14">
            <control shapeId="17657" r:id="rId252" name="Check Box 249">
              <controlPr defaultSize="0" autoFill="0" autoLine="0" autoPict="0">
                <anchor moveWithCells="1">
                  <from>
                    <xdr:col>4</xdr:col>
                    <xdr:colOff>47625</xdr:colOff>
                    <xdr:row>182</xdr:row>
                    <xdr:rowOff>38100</xdr:rowOff>
                  </from>
                  <to>
                    <xdr:col>4</xdr:col>
                    <xdr:colOff>266700</xdr:colOff>
                    <xdr:row>183</xdr:row>
                    <xdr:rowOff>0</xdr:rowOff>
                  </to>
                </anchor>
              </controlPr>
            </control>
          </mc:Choice>
        </mc:AlternateContent>
        <mc:AlternateContent xmlns:mc="http://schemas.openxmlformats.org/markup-compatibility/2006">
          <mc:Choice Requires="x14">
            <control shapeId="17658" r:id="rId253" name="Check Box 250">
              <controlPr defaultSize="0" autoFill="0" autoLine="0" autoPict="0">
                <anchor moveWithCells="1">
                  <from>
                    <xdr:col>5</xdr:col>
                    <xdr:colOff>57150</xdr:colOff>
                    <xdr:row>182</xdr:row>
                    <xdr:rowOff>38100</xdr:rowOff>
                  </from>
                  <to>
                    <xdr:col>5</xdr:col>
                    <xdr:colOff>276225</xdr:colOff>
                    <xdr:row>183</xdr:row>
                    <xdr:rowOff>0</xdr:rowOff>
                  </to>
                </anchor>
              </controlPr>
            </control>
          </mc:Choice>
        </mc:AlternateContent>
        <mc:AlternateContent xmlns:mc="http://schemas.openxmlformats.org/markup-compatibility/2006">
          <mc:Choice Requires="x14">
            <control shapeId="17659" r:id="rId254" name="Check Box 251">
              <controlPr defaultSize="0" autoFill="0" autoLine="0" autoPict="0">
                <anchor moveWithCells="1">
                  <from>
                    <xdr:col>6</xdr:col>
                    <xdr:colOff>66675</xdr:colOff>
                    <xdr:row>182</xdr:row>
                    <xdr:rowOff>38100</xdr:rowOff>
                  </from>
                  <to>
                    <xdr:col>6</xdr:col>
                    <xdr:colOff>285750</xdr:colOff>
                    <xdr:row>183</xdr:row>
                    <xdr:rowOff>0</xdr:rowOff>
                  </to>
                </anchor>
              </controlPr>
            </control>
          </mc:Choice>
        </mc:AlternateContent>
        <mc:AlternateContent xmlns:mc="http://schemas.openxmlformats.org/markup-compatibility/2006">
          <mc:Choice Requires="x14">
            <control shapeId="17660" r:id="rId255" name="Check Box 252">
              <controlPr defaultSize="0" autoFill="0" autoLine="0" autoPict="0">
                <anchor moveWithCells="1">
                  <from>
                    <xdr:col>7</xdr:col>
                    <xdr:colOff>57150</xdr:colOff>
                    <xdr:row>182</xdr:row>
                    <xdr:rowOff>38100</xdr:rowOff>
                  </from>
                  <to>
                    <xdr:col>7</xdr:col>
                    <xdr:colOff>276225</xdr:colOff>
                    <xdr:row>183</xdr:row>
                    <xdr:rowOff>0</xdr:rowOff>
                  </to>
                </anchor>
              </controlPr>
            </control>
          </mc:Choice>
        </mc:AlternateContent>
        <mc:AlternateContent xmlns:mc="http://schemas.openxmlformats.org/markup-compatibility/2006">
          <mc:Choice Requires="x14">
            <control shapeId="17661" r:id="rId256" name="Check Box 253">
              <controlPr defaultSize="0" autoFill="0" autoLine="0" autoPict="0">
                <anchor moveWithCells="1">
                  <from>
                    <xdr:col>4</xdr:col>
                    <xdr:colOff>47625</xdr:colOff>
                    <xdr:row>184</xdr:row>
                    <xdr:rowOff>38100</xdr:rowOff>
                  </from>
                  <to>
                    <xdr:col>4</xdr:col>
                    <xdr:colOff>266700</xdr:colOff>
                    <xdr:row>185</xdr:row>
                    <xdr:rowOff>0</xdr:rowOff>
                  </to>
                </anchor>
              </controlPr>
            </control>
          </mc:Choice>
        </mc:AlternateContent>
        <mc:AlternateContent xmlns:mc="http://schemas.openxmlformats.org/markup-compatibility/2006">
          <mc:Choice Requires="x14">
            <control shapeId="17662" r:id="rId257" name="Check Box 254">
              <controlPr defaultSize="0" autoFill="0" autoLine="0" autoPict="0">
                <anchor moveWithCells="1">
                  <from>
                    <xdr:col>5</xdr:col>
                    <xdr:colOff>57150</xdr:colOff>
                    <xdr:row>184</xdr:row>
                    <xdr:rowOff>38100</xdr:rowOff>
                  </from>
                  <to>
                    <xdr:col>5</xdr:col>
                    <xdr:colOff>276225</xdr:colOff>
                    <xdr:row>185</xdr:row>
                    <xdr:rowOff>0</xdr:rowOff>
                  </to>
                </anchor>
              </controlPr>
            </control>
          </mc:Choice>
        </mc:AlternateContent>
        <mc:AlternateContent xmlns:mc="http://schemas.openxmlformats.org/markup-compatibility/2006">
          <mc:Choice Requires="x14">
            <control shapeId="17663" r:id="rId258" name="Check Box 255">
              <controlPr defaultSize="0" autoFill="0" autoLine="0" autoPict="0">
                <anchor moveWithCells="1">
                  <from>
                    <xdr:col>6</xdr:col>
                    <xdr:colOff>66675</xdr:colOff>
                    <xdr:row>184</xdr:row>
                    <xdr:rowOff>38100</xdr:rowOff>
                  </from>
                  <to>
                    <xdr:col>6</xdr:col>
                    <xdr:colOff>285750</xdr:colOff>
                    <xdr:row>185</xdr:row>
                    <xdr:rowOff>0</xdr:rowOff>
                  </to>
                </anchor>
              </controlPr>
            </control>
          </mc:Choice>
        </mc:AlternateContent>
        <mc:AlternateContent xmlns:mc="http://schemas.openxmlformats.org/markup-compatibility/2006">
          <mc:Choice Requires="x14">
            <control shapeId="17664" r:id="rId259" name="Check Box 256">
              <controlPr defaultSize="0" autoFill="0" autoLine="0" autoPict="0">
                <anchor moveWithCells="1">
                  <from>
                    <xdr:col>7</xdr:col>
                    <xdr:colOff>57150</xdr:colOff>
                    <xdr:row>184</xdr:row>
                    <xdr:rowOff>38100</xdr:rowOff>
                  </from>
                  <to>
                    <xdr:col>7</xdr:col>
                    <xdr:colOff>276225</xdr:colOff>
                    <xdr:row>185</xdr:row>
                    <xdr:rowOff>0</xdr:rowOff>
                  </to>
                </anchor>
              </controlPr>
            </control>
          </mc:Choice>
        </mc:AlternateContent>
        <mc:AlternateContent xmlns:mc="http://schemas.openxmlformats.org/markup-compatibility/2006">
          <mc:Choice Requires="x14">
            <control shapeId="17665" r:id="rId260" name="Check Box 257">
              <controlPr defaultSize="0" autoFill="0" autoLine="0" autoPict="0">
                <anchor moveWithCells="1">
                  <from>
                    <xdr:col>4</xdr:col>
                    <xdr:colOff>47625</xdr:colOff>
                    <xdr:row>188</xdr:row>
                    <xdr:rowOff>38100</xdr:rowOff>
                  </from>
                  <to>
                    <xdr:col>4</xdr:col>
                    <xdr:colOff>266700</xdr:colOff>
                    <xdr:row>189</xdr:row>
                    <xdr:rowOff>0</xdr:rowOff>
                  </to>
                </anchor>
              </controlPr>
            </control>
          </mc:Choice>
        </mc:AlternateContent>
        <mc:AlternateContent xmlns:mc="http://schemas.openxmlformats.org/markup-compatibility/2006">
          <mc:Choice Requires="x14">
            <control shapeId="17666" r:id="rId261" name="Check Box 258">
              <controlPr defaultSize="0" autoFill="0" autoLine="0" autoPict="0">
                <anchor moveWithCells="1">
                  <from>
                    <xdr:col>5</xdr:col>
                    <xdr:colOff>57150</xdr:colOff>
                    <xdr:row>188</xdr:row>
                    <xdr:rowOff>38100</xdr:rowOff>
                  </from>
                  <to>
                    <xdr:col>5</xdr:col>
                    <xdr:colOff>276225</xdr:colOff>
                    <xdr:row>189</xdr:row>
                    <xdr:rowOff>0</xdr:rowOff>
                  </to>
                </anchor>
              </controlPr>
            </control>
          </mc:Choice>
        </mc:AlternateContent>
        <mc:AlternateContent xmlns:mc="http://schemas.openxmlformats.org/markup-compatibility/2006">
          <mc:Choice Requires="x14">
            <control shapeId="17667" r:id="rId262" name="Check Box 259">
              <controlPr defaultSize="0" autoFill="0" autoLine="0" autoPict="0">
                <anchor moveWithCells="1">
                  <from>
                    <xdr:col>6</xdr:col>
                    <xdr:colOff>66675</xdr:colOff>
                    <xdr:row>188</xdr:row>
                    <xdr:rowOff>38100</xdr:rowOff>
                  </from>
                  <to>
                    <xdr:col>6</xdr:col>
                    <xdr:colOff>285750</xdr:colOff>
                    <xdr:row>189</xdr:row>
                    <xdr:rowOff>0</xdr:rowOff>
                  </to>
                </anchor>
              </controlPr>
            </control>
          </mc:Choice>
        </mc:AlternateContent>
        <mc:AlternateContent xmlns:mc="http://schemas.openxmlformats.org/markup-compatibility/2006">
          <mc:Choice Requires="x14">
            <control shapeId="17668" r:id="rId263" name="Check Box 260">
              <controlPr defaultSize="0" autoFill="0" autoLine="0" autoPict="0">
                <anchor moveWithCells="1">
                  <from>
                    <xdr:col>7</xdr:col>
                    <xdr:colOff>57150</xdr:colOff>
                    <xdr:row>188</xdr:row>
                    <xdr:rowOff>38100</xdr:rowOff>
                  </from>
                  <to>
                    <xdr:col>7</xdr:col>
                    <xdr:colOff>276225</xdr:colOff>
                    <xdr:row>189</xdr:row>
                    <xdr:rowOff>0</xdr:rowOff>
                  </to>
                </anchor>
              </controlPr>
            </control>
          </mc:Choice>
        </mc:AlternateContent>
        <mc:AlternateContent xmlns:mc="http://schemas.openxmlformats.org/markup-compatibility/2006">
          <mc:Choice Requires="x14">
            <control shapeId="17669" r:id="rId264" name="Check Box 261">
              <controlPr defaultSize="0" autoFill="0" autoLine="0" autoPict="0">
                <anchor moveWithCells="1">
                  <from>
                    <xdr:col>4</xdr:col>
                    <xdr:colOff>47625</xdr:colOff>
                    <xdr:row>189</xdr:row>
                    <xdr:rowOff>38100</xdr:rowOff>
                  </from>
                  <to>
                    <xdr:col>4</xdr:col>
                    <xdr:colOff>266700</xdr:colOff>
                    <xdr:row>190</xdr:row>
                    <xdr:rowOff>0</xdr:rowOff>
                  </to>
                </anchor>
              </controlPr>
            </control>
          </mc:Choice>
        </mc:AlternateContent>
        <mc:AlternateContent xmlns:mc="http://schemas.openxmlformats.org/markup-compatibility/2006">
          <mc:Choice Requires="x14">
            <control shapeId="17670" r:id="rId265" name="Check Box 262">
              <controlPr defaultSize="0" autoFill="0" autoLine="0" autoPict="0">
                <anchor moveWithCells="1">
                  <from>
                    <xdr:col>5</xdr:col>
                    <xdr:colOff>57150</xdr:colOff>
                    <xdr:row>189</xdr:row>
                    <xdr:rowOff>38100</xdr:rowOff>
                  </from>
                  <to>
                    <xdr:col>5</xdr:col>
                    <xdr:colOff>276225</xdr:colOff>
                    <xdr:row>190</xdr:row>
                    <xdr:rowOff>0</xdr:rowOff>
                  </to>
                </anchor>
              </controlPr>
            </control>
          </mc:Choice>
        </mc:AlternateContent>
        <mc:AlternateContent xmlns:mc="http://schemas.openxmlformats.org/markup-compatibility/2006">
          <mc:Choice Requires="x14">
            <control shapeId="17671" r:id="rId266" name="Check Box 263">
              <controlPr defaultSize="0" autoFill="0" autoLine="0" autoPict="0">
                <anchor moveWithCells="1">
                  <from>
                    <xdr:col>6</xdr:col>
                    <xdr:colOff>66675</xdr:colOff>
                    <xdr:row>189</xdr:row>
                    <xdr:rowOff>38100</xdr:rowOff>
                  </from>
                  <to>
                    <xdr:col>6</xdr:col>
                    <xdr:colOff>285750</xdr:colOff>
                    <xdr:row>190</xdr:row>
                    <xdr:rowOff>0</xdr:rowOff>
                  </to>
                </anchor>
              </controlPr>
            </control>
          </mc:Choice>
        </mc:AlternateContent>
        <mc:AlternateContent xmlns:mc="http://schemas.openxmlformats.org/markup-compatibility/2006">
          <mc:Choice Requires="x14">
            <control shapeId="17672" r:id="rId267" name="Check Box 264">
              <controlPr defaultSize="0" autoFill="0" autoLine="0" autoPict="0">
                <anchor moveWithCells="1">
                  <from>
                    <xdr:col>7</xdr:col>
                    <xdr:colOff>57150</xdr:colOff>
                    <xdr:row>189</xdr:row>
                    <xdr:rowOff>38100</xdr:rowOff>
                  </from>
                  <to>
                    <xdr:col>7</xdr:col>
                    <xdr:colOff>276225</xdr:colOff>
                    <xdr:row>190</xdr:row>
                    <xdr:rowOff>0</xdr:rowOff>
                  </to>
                </anchor>
              </controlPr>
            </control>
          </mc:Choice>
        </mc:AlternateContent>
        <mc:AlternateContent xmlns:mc="http://schemas.openxmlformats.org/markup-compatibility/2006">
          <mc:Choice Requires="x14">
            <control shapeId="17673" r:id="rId268" name="Check Box 265">
              <controlPr defaultSize="0" autoFill="0" autoLine="0" autoPict="0">
                <anchor moveWithCells="1">
                  <from>
                    <xdr:col>4</xdr:col>
                    <xdr:colOff>47625</xdr:colOff>
                    <xdr:row>190</xdr:row>
                    <xdr:rowOff>38100</xdr:rowOff>
                  </from>
                  <to>
                    <xdr:col>4</xdr:col>
                    <xdr:colOff>266700</xdr:colOff>
                    <xdr:row>191</xdr:row>
                    <xdr:rowOff>0</xdr:rowOff>
                  </to>
                </anchor>
              </controlPr>
            </control>
          </mc:Choice>
        </mc:AlternateContent>
        <mc:AlternateContent xmlns:mc="http://schemas.openxmlformats.org/markup-compatibility/2006">
          <mc:Choice Requires="x14">
            <control shapeId="17674" r:id="rId269" name="Check Box 266">
              <controlPr defaultSize="0" autoFill="0" autoLine="0" autoPict="0">
                <anchor moveWithCells="1">
                  <from>
                    <xdr:col>5</xdr:col>
                    <xdr:colOff>57150</xdr:colOff>
                    <xdr:row>190</xdr:row>
                    <xdr:rowOff>38100</xdr:rowOff>
                  </from>
                  <to>
                    <xdr:col>5</xdr:col>
                    <xdr:colOff>276225</xdr:colOff>
                    <xdr:row>191</xdr:row>
                    <xdr:rowOff>0</xdr:rowOff>
                  </to>
                </anchor>
              </controlPr>
            </control>
          </mc:Choice>
        </mc:AlternateContent>
        <mc:AlternateContent xmlns:mc="http://schemas.openxmlformats.org/markup-compatibility/2006">
          <mc:Choice Requires="x14">
            <control shapeId="17675" r:id="rId270" name="Check Box 267">
              <controlPr defaultSize="0" autoFill="0" autoLine="0" autoPict="0">
                <anchor moveWithCells="1">
                  <from>
                    <xdr:col>6</xdr:col>
                    <xdr:colOff>66675</xdr:colOff>
                    <xdr:row>190</xdr:row>
                    <xdr:rowOff>38100</xdr:rowOff>
                  </from>
                  <to>
                    <xdr:col>6</xdr:col>
                    <xdr:colOff>285750</xdr:colOff>
                    <xdr:row>191</xdr:row>
                    <xdr:rowOff>0</xdr:rowOff>
                  </to>
                </anchor>
              </controlPr>
            </control>
          </mc:Choice>
        </mc:AlternateContent>
        <mc:AlternateContent xmlns:mc="http://schemas.openxmlformats.org/markup-compatibility/2006">
          <mc:Choice Requires="x14">
            <control shapeId="17676" r:id="rId271" name="Check Box 268">
              <controlPr defaultSize="0" autoFill="0" autoLine="0" autoPict="0">
                <anchor moveWithCells="1">
                  <from>
                    <xdr:col>7</xdr:col>
                    <xdr:colOff>57150</xdr:colOff>
                    <xdr:row>190</xdr:row>
                    <xdr:rowOff>38100</xdr:rowOff>
                  </from>
                  <to>
                    <xdr:col>7</xdr:col>
                    <xdr:colOff>276225</xdr:colOff>
                    <xdr:row>191</xdr:row>
                    <xdr:rowOff>0</xdr:rowOff>
                  </to>
                </anchor>
              </controlPr>
            </control>
          </mc:Choice>
        </mc:AlternateContent>
        <mc:AlternateContent xmlns:mc="http://schemas.openxmlformats.org/markup-compatibility/2006">
          <mc:Choice Requires="x14">
            <control shapeId="17677" r:id="rId272" name="Check Box 269">
              <controlPr defaultSize="0" autoFill="0" autoLine="0" autoPict="0">
                <anchor moveWithCells="1">
                  <from>
                    <xdr:col>4</xdr:col>
                    <xdr:colOff>47625</xdr:colOff>
                    <xdr:row>191</xdr:row>
                    <xdr:rowOff>38100</xdr:rowOff>
                  </from>
                  <to>
                    <xdr:col>4</xdr:col>
                    <xdr:colOff>266700</xdr:colOff>
                    <xdr:row>192</xdr:row>
                    <xdr:rowOff>0</xdr:rowOff>
                  </to>
                </anchor>
              </controlPr>
            </control>
          </mc:Choice>
        </mc:AlternateContent>
        <mc:AlternateContent xmlns:mc="http://schemas.openxmlformats.org/markup-compatibility/2006">
          <mc:Choice Requires="x14">
            <control shapeId="17678" r:id="rId273" name="Check Box 270">
              <controlPr defaultSize="0" autoFill="0" autoLine="0" autoPict="0">
                <anchor moveWithCells="1">
                  <from>
                    <xdr:col>5</xdr:col>
                    <xdr:colOff>57150</xdr:colOff>
                    <xdr:row>191</xdr:row>
                    <xdr:rowOff>38100</xdr:rowOff>
                  </from>
                  <to>
                    <xdr:col>5</xdr:col>
                    <xdr:colOff>276225</xdr:colOff>
                    <xdr:row>192</xdr:row>
                    <xdr:rowOff>0</xdr:rowOff>
                  </to>
                </anchor>
              </controlPr>
            </control>
          </mc:Choice>
        </mc:AlternateContent>
        <mc:AlternateContent xmlns:mc="http://schemas.openxmlformats.org/markup-compatibility/2006">
          <mc:Choice Requires="x14">
            <control shapeId="17679" r:id="rId274" name="Check Box 271">
              <controlPr defaultSize="0" autoFill="0" autoLine="0" autoPict="0">
                <anchor moveWithCells="1">
                  <from>
                    <xdr:col>6</xdr:col>
                    <xdr:colOff>66675</xdr:colOff>
                    <xdr:row>191</xdr:row>
                    <xdr:rowOff>38100</xdr:rowOff>
                  </from>
                  <to>
                    <xdr:col>6</xdr:col>
                    <xdr:colOff>285750</xdr:colOff>
                    <xdr:row>192</xdr:row>
                    <xdr:rowOff>0</xdr:rowOff>
                  </to>
                </anchor>
              </controlPr>
            </control>
          </mc:Choice>
        </mc:AlternateContent>
        <mc:AlternateContent xmlns:mc="http://schemas.openxmlformats.org/markup-compatibility/2006">
          <mc:Choice Requires="x14">
            <control shapeId="17680" r:id="rId275" name="Check Box 272">
              <controlPr defaultSize="0" autoFill="0" autoLine="0" autoPict="0">
                <anchor moveWithCells="1">
                  <from>
                    <xdr:col>7</xdr:col>
                    <xdr:colOff>57150</xdr:colOff>
                    <xdr:row>191</xdr:row>
                    <xdr:rowOff>38100</xdr:rowOff>
                  </from>
                  <to>
                    <xdr:col>7</xdr:col>
                    <xdr:colOff>276225</xdr:colOff>
                    <xdr:row>192</xdr:row>
                    <xdr:rowOff>0</xdr:rowOff>
                  </to>
                </anchor>
              </controlPr>
            </control>
          </mc:Choice>
        </mc:AlternateContent>
        <mc:AlternateContent xmlns:mc="http://schemas.openxmlformats.org/markup-compatibility/2006">
          <mc:Choice Requires="x14">
            <control shapeId="17681" r:id="rId276" name="Check Box 273">
              <controlPr defaultSize="0" autoFill="0" autoLine="0" autoPict="0">
                <anchor moveWithCells="1">
                  <from>
                    <xdr:col>4</xdr:col>
                    <xdr:colOff>47625</xdr:colOff>
                    <xdr:row>192</xdr:row>
                    <xdr:rowOff>38100</xdr:rowOff>
                  </from>
                  <to>
                    <xdr:col>4</xdr:col>
                    <xdr:colOff>266700</xdr:colOff>
                    <xdr:row>193</xdr:row>
                    <xdr:rowOff>0</xdr:rowOff>
                  </to>
                </anchor>
              </controlPr>
            </control>
          </mc:Choice>
        </mc:AlternateContent>
        <mc:AlternateContent xmlns:mc="http://schemas.openxmlformats.org/markup-compatibility/2006">
          <mc:Choice Requires="x14">
            <control shapeId="17682" r:id="rId277" name="Check Box 274">
              <controlPr defaultSize="0" autoFill="0" autoLine="0" autoPict="0">
                <anchor moveWithCells="1">
                  <from>
                    <xdr:col>5</xdr:col>
                    <xdr:colOff>57150</xdr:colOff>
                    <xdr:row>192</xdr:row>
                    <xdr:rowOff>38100</xdr:rowOff>
                  </from>
                  <to>
                    <xdr:col>5</xdr:col>
                    <xdr:colOff>276225</xdr:colOff>
                    <xdr:row>193</xdr:row>
                    <xdr:rowOff>0</xdr:rowOff>
                  </to>
                </anchor>
              </controlPr>
            </control>
          </mc:Choice>
        </mc:AlternateContent>
        <mc:AlternateContent xmlns:mc="http://schemas.openxmlformats.org/markup-compatibility/2006">
          <mc:Choice Requires="x14">
            <control shapeId="17683" r:id="rId278" name="Check Box 275">
              <controlPr defaultSize="0" autoFill="0" autoLine="0" autoPict="0">
                <anchor moveWithCells="1">
                  <from>
                    <xdr:col>6</xdr:col>
                    <xdr:colOff>66675</xdr:colOff>
                    <xdr:row>192</xdr:row>
                    <xdr:rowOff>38100</xdr:rowOff>
                  </from>
                  <to>
                    <xdr:col>6</xdr:col>
                    <xdr:colOff>285750</xdr:colOff>
                    <xdr:row>193</xdr:row>
                    <xdr:rowOff>0</xdr:rowOff>
                  </to>
                </anchor>
              </controlPr>
            </control>
          </mc:Choice>
        </mc:AlternateContent>
        <mc:AlternateContent xmlns:mc="http://schemas.openxmlformats.org/markup-compatibility/2006">
          <mc:Choice Requires="x14">
            <control shapeId="17684" r:id="rId279" name="Check Box 276">
              <controlPr defaultSize="0" autoFill="0" autoLine="0" autoPict="0">
                <anchor moveWithCells="1">
                  <from>
                    <xdr:col>7</xdr:col>
                    <xdr:colOff>57150</xdr:colOff>
                    <xdr:row>192</xdr:row>
                    <xdr:rowOff>38100</xdr:rowOff>
                  </from>
                  <to>
                    <xdr:col>7</xdr:col>
                    <xdr:colOff>276225</xdr:colOff>
                    <xdr:row>193</xdr:row>
                    <xdr:rowOff>0</xdr:rowOff>
                  </to>
                </anchor>
              </controlPr>
            </control>
          </mc:Choice>
        </mc:AlternateContent>
        <mc:AlternateContent xmlns:mc="http://schemas.openxmlformats.org/markup-compatibility/2006">
          <mc:Choice Requires="x14">
            <control shapeId="17685" r:id="rId280" name="Check Box 277">
              <controlPr defaultSize="0" autoFill="0" autoLine="0" autoPict="0">
                <anchor moveWithCells="1">
                  <from>
                    <xdr:col>4</xdr:col>
                    <xdr:colOff>47625</xdr:colOff>
                    <xdr:row>194</xdr:row>
                    <xdr:rowOff>38100</xdr:rowOff>
                  </from>
                  <to>
                    <xdr:col>4</xdr:col>
                    <xdr:colOff>266700</xdr:colOff>
                    <xdr:row>195</xdr:row>
                    <xdr:rowOff>0</xdr:rowOff>
                  </to>
                </anchor>
              </controlPr>
            </control>
          </mc:Choice>
        </mc:AlternateContent>
        <mc:AlternateContent xmlns:mc="http://schemas.openxmlformats.org/markup-compatibility/2006">
          <mc:Choice Requires="x14">
            <control shapeId="17686" r:id="rId281" name="Check Box 278">
              <controlPr defaultSize="0" autoFill="0" autoLine="0" autoPict="0">
                <anchor moveWithCells="1">
                  <from>
                    <xdr:col>5</xdr:col>
                    <xdr:colOff>57150</xdr:colOff>
                    <xdr:row>194</xdr:row>
                    <xdr:rowOff>38100</xdr:rowOff>
                  </from>
                  <to>
                    <xdr:col>5</xdr:col>
                    <xdr:colOff>276225</xdr:colOff>
                    <xdr:row>195</xdr:row>
                    <xdr:rowOff>0</xdr:rowOff>
                  </to>
                </anchor>
              </controlPr>
            </control>
          </mc:Choice>
        </mc:AlternateContent>
        <mc:AlternateContent xmlns:mc="http://schemas.openxmlformats.org/markup-compatibility/2006">
          <mc:Choice Requires="x14">
            <control shapeId="17687" r:id="rId282" name="Check Box 279">
              <controlPr defaultSize="0" autoFill="0" autoLine="0" autoPict="0">
                <anchor moveWithCells="1">
                  <from>
                    <xdr:col>6</xdr:col>
                    <xdr:colOff>66675</xdr:colOff>
                    <xdr:row>194</xdr:row>
                    <xdr:rowOff>38100</xdr:rowOff>
                  </from>
                  <to>
                    <xdr:col>6</xdr:col>
                    <xdr:colOff>285750</xdr:colOff>
                    <xdr:row>195</xdr:row>
                    <xdr:rowOff>0</xdr:rowOff>
                  </to>
                </anchor>
              </controlPr>
            </control>
          </mc:Choice>
        </mc:AlternateContent>
        <mc:AlternateContent xmlns:mc="http://schemas.openxmlformats.org/markup-compatibility/2006">
          <mc:Choice Requires="x14">
            <control shapeId="17688" r:id="rId283" name="Check Box 280">
              <controlPr defaultSize="0" autoFill="0" autoLine="0" autoPict="0">
                <anchor moveWithCells="1">
                  <from>
                    <xdr:col>7</xdr:col>
                    <xdr:colOff>57150</xdr:colOff>
                    <xdr:row>194</xdr:row>
                    <xdr:rowOff>38100</xdr:rowOff>
                  </from>
                  <to>
                    <xdr:col>7</xdr:col>
                    <xdr:colOff>276225</xdr:colOff>
                    <xdr:row>195</xdr:row>
                    <xdr:rowOff>0</xdr:rowOff>
                  </to>
                </anchor>
              </controlPr>
            </control>
          </mc:Choice>
        </mc:AlternateContent>
        <mc:AlternateContent xmlns:mc="http://schemas.openxmlformats.org/markup-compatibility/2006">
          <mc:Choice Requires="x14">
            <control shapeId="17689" r:id="rId284" name="Check Box 281">
              <controlPr defaultSize="0" autoFill="0" autoLine="0" autoPict="0">
                <anchor moveWithCells="1">
                  <from>
                    <xdr:col>4</xdr:col>
                    <xdr:colOff>47625</xdr:colOff>
                    <xdr:row>183</xdr:row>
                    <xdr:rowOff>38100</xdr:rowOff>
                  </from>
                  <to>
                    <xdr:col>4</xdr:col>
                    <xdr:colOff>266700</xdr:colOff>
                    <xdr:row>184</xdr:row>
                    <xdr:rowOff>0</xdr:rowOff>
                  </to>
                </anchor>
              </controlPr>
            </control>
          </mc:Choice>
        </mc:AlternateContent>
        <mc:AlternateContent xmlns:mc="http://schemas.openxmlformats.org/markup-compatibility/2006">
          <mc:Choice Requires="x14">
            <control shapeId="17690" r:id="rId285" name="Check Box 282">
              <controlPr defaultSize="0" autoFill="0" autoLine="0" autoPict="0">
                <anchor moveWithCells="1">
                  <from>
                    <xdr:col>5</xdr:col>
                    <xdr:colOff>57150</xdr:colOff>
                    <xdr:row>183</xdr:row>
                    <xdr:rowOff>38100</xdr:rowOff>
                  </from>
                  <to>
                    <xdr:col>5</xdr:col>
                    <xdr:colOff>276225</xdr:colOff>
                    <xdr:row>184</xdr:row>
                    <xdr:rowOff>0</xdr:rowOff>
                  </to>
                </anchor>
              </controlPr>
            </control>
          </mc:Choice>
        </mc:AlternateContent>
        <mc:AlternateContent xmlns:mc="http://schemas.openxmlformats.org/markup-compatibility/2006">
          <mc:Choice Requires="x14">
            <control shapeId="17691" r:id="rId286" name="Check Box 283">
              <controlPr defaultSize="0" autoFill="0" autoLine="0" autoPict="0">
                <anchor moveWithCells="1">
                  <from>
                    <xdr:col>6</xdr:col>
                    <xdr:colOff>66675</xdr:colOff>
                    <xdr:row>183</xdr:row>
                    <xdr:rowOff>38100</xdr:rowOff>
                  </from>
                  <to>
                    <xdr:col>6</xdr:col>
                    <xdr:colOff>285750</xdr:colOff>
                    <xdr:row>184</xdr:row>
                    <xdr:rowOff>0</xdr:rowOff>
                  </to>
                </anchor>
              </controlPr>
            </control>
          </mc:Choice>
        </mc:AlternateContent>
        <mc:AlternateContent xmlns:mc="http://schemas.openxmlformats.org/markup-compatibility/2006">
          <mc:Choice Requires="x14">
            <control shapeId="17692" r:id="rId287" name="Check Box 284">
              <controlPr defaultSize="0" autoFill="0" autoLine="0" autoPict="0">
                <anchor moveWithCells="1">
                  <from>
                    <xdr:col>7</xdr:col>
                    <xdr:colOff>57150</xdr:colOff>
                    <xdr:row>183</xdr:row>
                    <xdr:rowOff>38100</xdr:rowOff>
                  </from>
                  <to>
                    <xdr:col>7</xdr:col>
                    <xdr:colOff>276225</xdr:colOff>
                    <xdr:row>184</xdr:row>
                    <xdr:rowOff>0</xdr:rowOff>
                  </to>
                </anchor>
              </controlPr>
            </control>
          </mc:Choice>
        </mc:AlternateContent>
        <mc:AlternateContent xmlns:mc="http://schemas.openxmlformats.org/markup-compatibility/2006">
          <mc:Choice Requires="x14">
            <control shapeId="17693" r:id="rId288" name="Check Box 285">
              <controlPr defaultSize="0" autoFill="0" autoLine="0" autoPict="0">
                <anchor moveWithCells="1">
                  <from>
                    <xdr:col>4</xdr:col>
                    <xdr:colOff>47625</xdr:colOff>
                    <xdr:row>193</xdr:row>
                    <xdr:rowOff>38100</xdr:rowOff>
                  </from>
                  <to>
                    <xdr:col>4</xdr:col>
                    <xdr:colOff>266700</xdr:colOff>
                    <xdr:row>194</xdr:row>
                    <xdr:rowOff>0</xdr:rowOff>
                  </to>
                </anchor>
              </controlPr>
            </control>
          </mc:Choice>
        </mc:AlternateContent>
        <mc:AlternateContent xmlns:mc="http://schemas.openxmlformats.org/markup-compatibility/2006">
          <mc:Choice Requires="x14">
            <control shapeId="17694" r:id="rId289" name="Check Box 286">
              <controlPr defaultSize="0" autoFill="0" autoLine="0" autoPict="0">
                <anchor moveWithCells="1">
                  <from>
                    <xdr:col>5</xdr:col>
                    <xdr:colOff>57150</xdr:colOff>
                    <xdr:row>193</xdr:row>
                    <xdr:rowOff>38100</xdr:rowOff>
                  </from>
                  <to>
                    <xdr:col>5</xdr:col>
                    <xdr:colOff>276225</xdr:colOff>
                    <xdr:row>194</xdr:row>
                    <xdr:rowOff>0</xdr:rowOff>
                  </to>
                </anchor>
              </controlPr>
            </control>
          </mc:Choice>
        </mc:AlternateContent>
        <mc:AlternateContent xmlns:mc="http://schemas.openxmlformats.org/markup-compatibility/2006">
          <mc:Choice Requires="x14">
            <control shapeId="17695" r:id="rId290" name="Check Box 287">
              <controlPr defaultSize="0" autoFill="0" autoLine="0" autoPict="0">
                <anchor moveWithCells="1">
                  <from>
                    <xdr:col>6</xdr:col>
                    <xdr:colOff>66675</xdr:colOff>
                    <xdr:row>193</xdr:row>
                    <xdr:rowOff>38100</xdr:rowOff>
                  </from>
                  <to>
                    <xdr:col>6</xdr:col>
                    <xdr:colOff>285750</xdr:colOff>
                    <xdr:row>194</xdr:row>
                    <xdr:rowOff>0</xdr:rowOff>
                  </to>
                </anchor>
              </controlPr>
            </control>
          </mc:Choice>
        </mc:AlternateContent>
        <mc:AlternateContent xmlns:mc="http://schemas.openxmlformats.org/markup-compatibility/2006">
          <mc:Choice Requires="x14">
            <control shapeId="17696" r:id="rId291" name="Check Box 288">
              <controlPr defaultSize="0" autoFill="0" autoLine="0" autoPict="0">
                <anchor moveWithCells="1">
                  <from>
                    <xdr:col>7</xdr:col>
                    <xdr:colOff>57150</xdr:colOff>
                    <xdr:row>193</xdr:row>
                    <xdr:rowOff>38100</xdr:rowOff>
                  </from>
                  <to>
                    <xdr:col>7</xdr:col>
                    <xdr:colOff>276225</xdr:colOff>
                    <xdr:row>194</xdr:row>
                    <xdr:rowOff>0</xdr:rowOff>
                  </to>
                </anchor>
              </controlPr>
            </control>
          </mc:Choice>
        </mc:AlternateContent>
        <mc:AlternateContent xmlns:mc="http://schemas.openxmlformats.org/markup-compatibility/2006">
          <mc:Choice Requires="x14">
            <control shapeId="17697" r:id="rId292" name="Check Box 289">
              <controlPr defaultSize="0" autoFill="0" autoLine="0" autoPict="0">
                <anchor moveWithCells="1">
                  <from>
                    <xdr:col>4</xdr:col>
                    <xdr:colOff>47625</xdr:colOff>
                    <xdr:row>86</xdr:row>
                    <xdr:rowOff>76200</xdr:rowOff>
                  </from>
                  <to>
                    <xdr:col>4</xdr:col>
                    <xdr:colOff>266700</xdr:colOff>
                    <xdr:row>86</xdr:row>
                    <xdr:rowOff>228600</xdr:rowOff>
                  </to>
                </anchor>
              </controlPr>
            </control>
          </mc:Choice>
        </mc:AlternateContent>
        <mc:AlternateContent xmlns:mc="http://schemas.openxmlformats.org/markup-compatibility/2006">
          <mc:Choice Requires="x14">
            <control shapeId="17698" r:id="rId293" name="Check Box 290">
              <controlPr defaultSize="0" autoFill="0" autoLine="0" autoPict="0">
                <anchor moveWithCells="1">
                  <from>
                    <xdr:col>4</xdr:col>
                    <xdr:colOff>47625</xdr:colOff>
                    <xdr:row>87</xdr:row>
                    <xdr:rowOff>76200</xdr:rowOff>
                  </from>
                  <to>
                    <xdr:col>4</xdr:col>
                    <xdr:colOff>266700</xdr:colOff>
                    <xdr:row>87</xdr:row>
                    <xdr:rowOff>228600</xdr:rowOff>
                  </to>
                </anchor>
              </controlPr>
            </control>
          </mc:Choice>
        </mc:AlternateContent>
        <mc:AlternateContent xmlns:mc="http://schemas.openxmlformats.org/markup-compatibility/2006">
          <mc:Choice Requires="x14">
            <control shapeId="17699" r:id="rId294" name="Check Box 291">
              <controlPr defaultSize="0" autoFill="0" autoLine="0" autoPict="0">
                <anchor moveWithCells="1">
                  <from>
                    <xdr:col>4</xdr:col>
                    <xdr:colOff>57150</xdr:colOff>
                    <xdr:row>91</xdr:row>
                    <xdr:rowOff>76200</xdr:rowOff>
                  </from>
                  <to>
                    <xdr:col>4</xdr:col>
                    <xdr:colOff>276225</xdr:colOff>
                    <xdr:row>91</xdr:row>
                    <xdr:rowOff>228600</xdr:rowOff>
                  </to>
                </anchor>
              </controlPr>
            </control>
          </mc:Choice>
        </mc:AlternateContent>
        <mc:AlternateContent xmlns:mc="http://schemas.openxmlformats.org/markup-compatibility/2006">
          <mc:Choice Requires="x14">
            <control shapeId="17701" r:id="rId295" name="Check Box 293">
              <controlPr defaultSize="0" autoFill="0" autoLine="0" autoPict="0">
                <anchor moveWithCells="1">
                  <from>
                    <xdr:col>4</xdr:col>
                    <xdr:colOff>47625</xdr:colOff>
                    <xdr:row>88</xdr:row>
                    <xdr:rowOff>76200</xdr:rowOff>
                  </from>
                  <to>
                    <xdr:col>4</xdr:col>
                    <xdr:colOff>266700</xdr:colOff>
                    <xdr:row>88</xdr:row>
                    <xdr:rowOff>228600</xdr:rowOff>
                  </to>
                </anchor>
              </controlPr>
            </control>
          </mc:Choice>
        </mc:AlternateContent>
        <mc:AlternateContent xmlns:mc="http://schemas.openxmlformats.org/markup-compatibility/2006">
          <mc:Choice Requires="x14">
            <control shapeId="17702" r:id="rId296" name="Check Box 294">
              <controlPr defaultSize="0" autoFill="0" autoLine="0" autoPict="0">
                <anchor moveWithCells="1">
                  <from>
                    <xdr:col>9</xdr:col>
                    <xdr:colOff>95250</xdr:colOff>
                    <xdr:row>147</xdr:row>
                    <xdr:rowOff>38100</xdr:rowOff>
                  </from>
                  <to>
                    <xdr:col>9</xdr:col>
                    <xdr:colOff>381000</xdr:colOff>
                    <xdr:row>148</xdr:row>
                    <xdr:rowOff>0</xdr:rowOff>
                  </to>
                </anchor>
              </controlPr>
            </control>
          </mc:Choice>
        </mc:AlternateContent>
        <mc:AlternateContent xmlns:mc="http://schemas.openxmlformats.org/markup-compatibility/2006">
          <mc:Choice Requires="x14">
            <control shapeId="17703" r:id="rId297" name="Check Box 295">
              <controlPr defaultSize="0" autoFill="0" autoLine="0" autoPict="0">
                <anchor moveWithCells="1">
                  <from>
                    <xdr:col>7</xdr:col>
                    <xdr:colOff>95250</xdr:colOff>
                    <xdr:row>147</xdr:row>
                    <xdr:rowOff>38100</xdr:rowOff>
                  </from>
                  <to>
                    <xdr:col>8</xdr:col>
                    <xdr:colOff>0</xdr:colOff>
                    <xdr:row>148</xdr:row>
                    <xdr:rowOff>0</xdr:rowOff>
                  </to>
                </anchor>
              </controlPr>
            </control>
          </mc:Choice>
        </mc:AlternateContent>
        <mc:AlternateContent xmlns:mc="http://schemas.openxmlformats.org/markup-compatibility/2006">
          <mc:Choice Requires="x14">
            <control shapeId="17705" r:id="rId298" name="Check Box 297">
              <controlPr defaultSize="0" autoFill="0" autoLine="0" autoPict="0">
                <anchor moveWithCells="1">
                  <from>
                    <xdr:col>4</xdr:col>
                    <xdr:colOff>57150</xdr:colOff>
                    <xdr:row>92</xdr:row>
                    <xdr:rowOff>76200</xdr:rowOff>
                  </from>
                  <to>
                    <xdr:col>4</xdr:col>
                    <xdr:colOff>276225</xdr:colOff>
                    <xdr:row>92</xdr:row>
                    <xdr:rowOff>228600</xdr:rowOff>
                  </to>
                </anchor>
              </controlPr>
            </control>
          </mc:Choice>
        </mc:AlternateContent>
        <mc:AlternateContent xmlns:mc="http://schemas.openxmlformats.org/markup-compatibility/2006">
          <mc:Choice Requires="x14">
            <control shapeId="17706" r:id="rId299" name="Check Box 298">
              <controlPr defaultSize="0" autoFill="0" autoLine="0" autoPict="0">
                <anchor moveWithCells="1">
                  <from>
                    <xdr:col>4</xdr:col>
                    <xdr:colOff>47625</xdr:colOff>
                    <xdr:row>89</xdr:row>
                    <xdr:rowOff>76200</xdr:rowOff>
                  </from>
                  <to>
                    <xdr:col>4</xdr:col>
                    <xdr:colOff>266700</xdr:colOff>
                    <xdr:row>89</xdr:row>
                    <xdr:rowOff>228600</xdr:rowOff>
                  </to>
                </anchor>
              </controlPr>
            </control>
          </mc:Choice>
        </mc:AlternateContent>
        <mc:AlternateContent xmlns:mc="http://schemas.openxmlformats.org/markup-compatibility/2006">
          <mc:Choice Requires="x14">
            <control shapeId="17707" r:id="rId300" name="Check Box 299">
              <controlPr defaultSize="0" autoFill="0" autoLine="0" autoPict="0">
                <anchor moveWithCells="1">
                  <from>
                    <xdr:col>4</xdr:col>
                    <xdr:colOff>47625</xdr:colOff>
                    <xdr:row>90</xdr:row>
                    <xdr:rowOff>76200</xdr:rowOff>
                  </from>
                  <to>
                    <xdr:col>4</xdr:col>
                    <xdr:colOff>266700</xdr:colOff>
                    <xdr:row>90</xdr:row>
                    <xdr:rowOff>228600</xdr:rowOff>
                  </to>
                </anchor>
              </controlPr>
            </control>
          </mc:Choice>
        </mc:AlternateContent>
        <mc:AlternateContent xmlns:mc="http://schemas.openxmlformats.org/markup-compatibility/2006">
          <mc:Choice Requires="x14">
            <control shapeId="17708" r:id="rId301" name="Check Box 300">
              <controlPr defaultSize="0" autoFill="0" autoLine="0" autoPict="0">
                <anchor moveWithCells="1">
                  <from>
                    <xdr:col>4</xdr:col>
                    <xdr:colOff>38100</xdr:colOff>
                    <xdr:row>99</xdr:row>
                    <xdr:rowOff>38100</xdr:rowOff>
                  </from>
                  <to>
                    <xdr:col>4</xdr:col>
                    <xdr:colOff>314325</xdr:colOff>
                    <xdr:row>100</xdr:row>
                    <xdr:rowOff>0</xdr:rowOff>
                  </to>
                </anchor>
              </controlPr>
            </control>
          </mc:Choice>
        </mc:AlternateContent>
        <mc:AlternateContent xmlns:mc="http://schemas.openxmlformats.org/markup-compatibility/2006">
          <mc:Choice Requires="x14">
            <control shapeId="17709" r:id="rId302" name="Check Box 301">
              <controlPr defaultSize="0" autoFill="0" autoLine="0" autoPict="0">
                <anchor moveWithCells="1">
                  <from>
                    <xdr:col>4</xdr:col>
                    <xdr:colOff>47625</xdr:colOff>
                    <xdr:row>13</xdr:row>
                    <xdr:rowOff>38100</xdr:rowOff>
                  </from>
                  <to>
                    <xdr:col>4</xdr:col>
                    <xdr:colOff>266700</xdr:colOff>
                    <xdr:row>14</xdr:row>
                    <xdr:rowOff>0</xdr:rowOff>
                  </to>
                </anchor>
              </controlPr>
            </control>
          </mc:Choice>
        </mc:AlternateContent>
        <mc:AlternateContent xmlns:mc="http://schemas.openxmlformats.org/markup-compatibility/2006">
          <mc:Choice Requires="x14">
            <control shapeId="17710" r:id="rId303" name="Check Box 302">
              <controlPr defaultSize="0" autoFill="0" autoLine="0" autoPict="0">
                <anchor moveWithCells="1">
                  <from>
                    <xdr:col>5</xdr:col>
                    <xdr:colOff>38100</xdr:colOff>
                    <xdr:row>13</xdr:row>
                    <xdr:rowOff>38100</xdr:rowOff>
                  </from>
                  <to>
                    <xdr:col>5</xdr:col>
                    <xdr:colOff>295275</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Vorbemerkungen</vt:lpstr>
      <vt:lpstr>NBA Erwachsene inkl 7&amp;8</vt:lpstr>
      <vt:lpstr>'NBA Erwachsene inkl 7&amp;8'!Druckbereich</vt:lpstr>
    </vt:vector>
  </TitlesOfParts>
  <Company>Bistum Münster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 Natalie</dc:creator>
  <cp:lastModifiedBy>Siegfried Espach</cp:lastModifiedBy>
  <cp:lastPrinted>2016-04-07T07:22:23Z</cp:lastPrinted>
  <dcterms:created xsi:type="dcterms:W3CDTF">2015-08-05T11:10:58Z</dcterms:created>
  <dcterms:modified xsi:type="dcterms:W3CDTF">2017-01-13T17:45:22Z</dcterms:modified>
</cp:coreProperties>
</file>